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明细表" sheetId="1" r:id="rId1"/>
    <sheet name="Sheet1" sheetId="3" r:id="rId2"/>
  </sheets>
  <definedNames>
    <definedName name="_xlnm._FilterDatabase" localSheetId="0" hidden="1">明细表!$A$5:$IJ$124</definedName>
    <definedName name="_xlnm.Print_Area" localSheetId="0">明细表!$A$2:$O$124</definedName>
    <definedName name="_xlnm.Print_Titles" localSheetId="0">明细表!$2:$5</definedName>
  </definedNames>
  <calcPr calcId="144525"/>
</workbook>
</file>

<file path=xl/sharedStrings.xml><?xml version="1.0" encoding="utf-8"?>
<sst xmlns="http://schemas.openxmlformats.org/spreadsheetml/2006/main" count="489" uniqueCount="143">
  <si>
    <t>2022年度武陟县衔接推进乡村振兴项目实施计划完成情况汇总表</t>
  </si>
  <si>
    <t>单位:万元</t>
  </si>
  <si>
    <t>县（市、区）</t>
  </si>
  <si>
    <t>项目名称</t>
  </si>
  <si>
    <t>项目性质</t>
  </si>
  <si>
    <t>衔接资金总规模</t>
  </si>
  <si>
    <t>项目批复时间</t>
  </si>
  <si>
    <t>开工时间</t>
  </si>
  <si>
    <t>竣工时间</t>
  </si>
  <si>
    <t>衔接资金拨付情况</t>
  </si>
  <si>
    <t>支付比例</t>
  </si>
  <si>
    <t>项目未竣工原因或资金未支付完毕原因说明</t>
  </si>
  <si>
    <t>合计</t>
  </si>
  <si>
    <t>中央资金</t>
  </si>
  <si>
    <t>省级资金</t>
  </si>
  <si>
    <t>市级资金</t>
  </si>
  <si>
    <t>县级资金</t>
  </si>
  <si>
    <t>武陟县</t>
  </si>
  <si>
    <t>2022年度武陟县龙泉街道田中禾加工项目</t>
  </si>
  <si>
    <t>产业发展</t>
  </si>
  <si>
    <t>已竣工（已决算）</t>
  </si>
  <si>
    <t>2022年度武陟县龙源街道北冰洋冷藏鲜食品库项目</t>
  </si>
  <si>
    <t>2022年度武陟县三阳乡田中禾农牧肉鸡养殖项目</t>
  </si>
  <si>
    <t>2022年度武陟县小董乡新奇纸制品厂加工项目</t>
  </si>
  <si>
    <t>2022年度武陟县小董乡南王村木耳大棚种植项目</t>
  </si>
  <si>
    <t>2022年度武陟县大封镇老催庄村蔬菜种植项目</t>
  </si>
  <si>
    <t>2022年度武陟县大封镇老催庄村蔬菜育苗种植项目</t>
  </si>
  <si>
    <t>2022年度武陟县西陶镇成汇食品加工项目</t>
  </si>
  <si>
    <t>2022年武陟县大虹桥乡朝恒养殖有限公司项目</t>
  </si>
  <si>
    <t>2022年度武陟县北郭乡城子村其他（冷库仓储）项目</t>
  </si>
  <si>
    <t>2022年度武陟县嘉应观乡果蔬大棚种植项目</t>
  </si>
  <si>
    <t>2022年度武陟县詹店镇溜村其他冷库项目</t>
  </si>
  <si>
    <t>2022年度武陟县乔庙镇后赵村大棚种植项目</t>
  </si>
  <si>
    <t>2022年度武陟县谢旗营镇香菇种植项目</t>
  </si>
  <si>
    <t xml:space="preserve">2022年度武陟县木栾街道瑞旭机械加工项目
</t>
  </si>
  <si>
    <t>2022年度武陟县小董乡南官庄村地黄烘焙项目</t>
  </si>
  <si>
    <t>2022年度武陟县乔庙镇后赵村日光温室种植项目</t>
  </si>
  <si>
    <t>2022年度武陟县乔庙镇千村日光温室种植项目</t>
  </si>
  <si>
    <t>2022年度武陟县大封镇老催庄村怀药加工项目</t>
  </si>
  <si>
    <t>2022年武陟县大虹桥乡南张村陟远食品有限公司项目</t>
  </si>
  <si>
    <t>2022年武陟县嘉应观乡范庄村甜瓜种植大棚项目</t>
  </si>
  <si>
    <t>2022年武陟县圪垱店镇焦作远威实业有限公司25万项目</t>
  </si>
  <si>
    <t>2022年度河南斯美特食品有限公司卤鸡蛋加工设备采购项目</t>
  </si>
  <si>
    <t>2022年度武陟县御坝村黄河民宿建设项目</t>
  </si>
  <si>
    <t>2022年度武陟县谢旗营镇即可达鹌鹑加工项目</t>
  </si>
  <si>
    <t>2022年度武陟县谢旗营镇武冠鹌鹑加工项目</t>
  </si>
  <si>
    <t>2022年度武陟县西陶镇成汇食品加工项目（二期）</t>
  </si>
  <si>
    <t>2022年度武陟县乔庙镇兴乔果蔬种植项目</t>
  </si>
  <si>
    <t>2022年度武陟县北郭乡蔬菜大棚种植项目</t>
  </si>
  <si>
    <t xml:space="preserve">2022年度武陟县小董乡乔庄村其他（肉兔加工冷库）项目
</t>
  </si>
  <si>
    <t>2022年度武陟县三阳乡康利达生肉加工项目</t>
  </si>
  <si>
    <t>2022年度武陟县嘉应观乡嘉云生物环保设施建设项目</t>
  </si>
  <si>
    <t>2022年度圪垱店镇圪垱店村通组道路项目</t>
  </si>
  <si>
    <t>基础设施</t>
  </si>
  <si>
    <t>2022年度武陟县小董乡岗头村其他（安全饮水管道）项目</t>
  </si>
  <si>
    <t>2022年度武陟县小董乡北耿村通组道路项目</t>
  </si>
  <si>
    <t>2022年度武陟县小董乡新李庄村通组道路项目</t>
  </si>
  <si>
    <t>2022年度武陟县乔庙镇千村通村道路项目</t>
  </si>
  <si>
    <t>2022年度武陟县乔庙镇马村通村道路项目</t>
  </si>
  <si>
    <t>2022年度武陟县乔庙镇邸郃村通村道路项目</t>
  </si>
  <si>
    <t>2022年度武陟县木栾街道小岩村通村道路项目</t>
  </si>
  <si>
    <t>2022年度武陟县北郭乡上庄村通村道路项目</t>
  </si>
  <si>
    <t>2022年度武陟县北郭乡北郭西村其他（排水管网）项目</t>
  </si>
  <si>
    <t>2022年度武陟县北郭乡任后庄村通村道路项目</t>
  </si>
  <si>
    <t>2022年度武陟县嘉应观乡二铺营村通村道路项目</t>
  </si>
  <si>
    <t>2022年度武陟县嘉应观乡东营村通村道路项目</t>
  </si>
  <si>
    <t>2022年度武陟县圪垱店镇耿村通村道路项目</t>
  </si>
  <si>
    <t>2022年度武陟县圪垱店镇西王庄村通村道路项目</t>
  </si>
  <si>
    <t>2022年度武陟县圪垱店镇圪垱店村其他(排水沟)项目</t>
  </si>
  <si>
    <t>2022年度武陟县圪垱店镇安庄村通村道路项目</t>
  </si>
  <si>
    <t>2022年度武陟县龙泉街道荆辛庄村通村道路项目</t>
  </si>
  <si>
    <t>2022年度武陟县龙泉街道西小庄村通村道路项目</t>
  </si>
  <si>
    <t>2022年度武陟县詹店镇何井村通村道路项目</t>
  </si>
  <si>
    <t>2022年度武陟县詹店镇小茶堡村通村道路项目</t>
  </si>
  <si>
    <t>2022年度武陟县詹店镇大许庄村通村道路项目</t>
  </si>
  <si>
    <t>2022年度武陟县詹店镇魏庄村通村道路项目</t>
  </si>
  <si>
    <t>2022年武陟县龙源街道办事处梁徐店村通村道路项目</t>
  </si>
  <si>
    <t>2022年武陟县龙源街道办事处孙庄村通村道路项目</t>
  </si>
  <si>
    <t>2022年度武陟县谢旗营镇辛杨村其他（排水沟）项目</t>
  </si>
  <si>
    <t>2022年度武陟县谢旗营镇兰封村通村道路项目</t>
  </si>
  <si>
    <t>2022年度武陟县谢旗营镇北小段村通村道路项目</t>
  </si>
  <si>
    <t>2022年度武陟县谢旗营镇程封村通村道路项目</t>
  </si>
  <si>
    <t>2022年武陟县大虹桥乡西司徒村通村道路项目</t>
  </si>
  <si>
    <t>2022年武陟县大虹桥乡前阳城村通村道路项目</t>
  </si>
  <si>
    <t>2022年武陟县大虹桥乡东刘村通村道路项目</t>
  </si>
  <si>
    <t>2022年武陟县大虹桥乡南张村通村道路项目</t>
  </si>
  <si>
    <t>2022年度武陟县三阳乡后刘庄村其他（排水沟）项目</t>
  </si>
  <si>
    <t>2022年度武陟县三阳乡西大原其他（排水沟）项目</t>
  </si>
  <si>
    <t>2022年度武陟县大封镇前孔村其他（排水管网）项目</t>
  </si>
  <si>
    <t>2022年度武陟县大封镇保安庄村通村道路项目</t>
  </si>
  <si>
    <t>2022年度武陟县大封镇驾部二村通村道路项目</t>
  </si>
  <si>
    <t>2022年度武陟县大封镇前孔村其他（安全饮水管道）项目</t>
  </si>
  <si>
    <t>2022年度武陟县西陶镇西陶村通村道路项目</t>
  </si>
  <si>
    <t>2022年度武陟县西陶镇西白水村通村道路项目</t>
  </si>
  <si>
    <t>2022年度武陟县西陶镇交斜铺村通村道路项目</t>
  </si>
  <si>
    <t>2022年度武陟县西陶镇南阳村通村道路项目</t>
  </si>
  <si>
    <t>2022年度武陟县西陶镇魁张镇村通村道路项目</t>
  </si>
  <si>
    <t>2022年武陟县大虹桥乡中司徒村通村道路项目</t>
  </si>
  <si>
    <t>2022年度武陟县谢旗营镇前高村通村道路项目</t>
  </si>
  <si>
    <t>2022年度武陟县谢旗营镇谢旗营村其他（排水管网）项目</t>
  </si>
  <si>
    <t>2022年度武陟县詹店镇陈庄村通村道路项目</t>
  </si>
  <si>
    <t>2022年度武陟县詹店镇李庄村通村道路项目</t>
  </si>
  <si>
    <t>2022年度武陟县詹店镇王庄村通村道路项目</t>
  </si>
  <si>
    <t>2022年度武陟县詹店镇魏庄村其他（排水管网）项目</t>
  </si>
  <si>
    <t>2022年度嘉应观乡后小庄村道路硬化项目</t>
  </si>
  <si>
    <t>2022年度武陟县詹店镇何营西村其他（排水管网）项目</t>
  </si>
  <si>
    <t>2022年度武陟县詹店镇雁赵庄村通村道路项目</t>
  </si>
  <si>
    <t>2022年度武陟县詹店镇王庄村其他（排水管网）项目</t>
  </si>
  <si>
    <t>2022年度武陟县西陶镇北东陶村通村道路项目</t>
  </si>
  <si>
    <t>2022年度武陟县龙源街道梁徐店村市派第一书记项目</t>
  </si>
  <si>
    <t>2022年度武陟县木栾街道大城村其他（排水管网）项目</t>
  </si>
  <si>
    <t>2022年度武陟县三阳乡大油村通村道路项目</t>
  </si>
  <si>
    <t>2022年度武陟县三阳乡前刘庄村农田灌溉项目</t>
  </si>
  <si>
    <t>2022年度大虹桥乡南张村生产路硬化项目</t>
  </si>
  <si>
    <t>2022年度大虹桥乡老城村通村道路、排水管网项目</t>
  </si>
  <si>
    <t>2022年武陟县龙源街道办事处小徐岗村通村道路项目</t>
  </si>
  <si>
    <t>2022年度武陟县木栾街道大城村其他（排水管网）提升项目</t>
  </si>
  <si>
    <t>2022年度武陟县圪垱店镇圪垱店村通村道路提升项目</t>
  </si>
  <si>
    <t>2022年度武陟县圪垱店镇汤王堤村通村道路项目</t>
  </si>
  <si>
    <t>2022年度武陟县西陶镇张武村通村道路项目</t>
  </si>
  <si>
    <t>2022年度武陟县西陶镇魁张镇村通村道路提升项目</t>
  </si>
  <si>
    <t>2022年度武陟县乔庙镇陈村通村道路项目</t>
  </si>
  <si>
    <t>2022年度武陟县乔庙镇李村通村道路项目</t>
  </si>
  <si>
    <t>2022年度武陟县乔庙镇前冯堤村通村道路提升项目</t>
  </si>
  <si>
    <t>2022年度武陟县龙泉街道南贾村通村道路项目</t>
  </si>
  <si>
    <t>2022年度武陟县北郭乡贾作村通村道路项目</t>
  </si>
  <si>
    <t>2022年度武陟县詹店镇小茶堡村通村道路提升项目</t>
  </si>
  <si>
    <t>2022年度武陟县大封镇后孔村通村道路项目</t>
  </si>
  <si>
    <t>2022年度武陟县三阳乡李梧槚村通村道路项目</t>
  </si>
  <si>
    <t>2022年度武陟县小董乡北王村通组道路项目</t>
  </si>
  <si>
    <t>2022年大虹桥乡南关村通村道路、排水管网项目</t>
  </si>
  <si>
    <t>2022年武陟县金融小额信贷贴息项目</t>
  </si>
  <si>
    <t>金融类</t>
  </si>
  <si>
    <t>2022年度武陟县享受“雨露计划”职业教育春季补贴项目</t>
  </si>
  <si>
    <t>公共服务</t>
  </si>
  <si>
    <t>2022年度武陟县享受“雨露计划”职业教育秋季补贴项目</t>
  </si>
  <si>
    <t>2022年度武陟县脱贫村创业致富带头人创业培训项目</t>
  </si>
  <si>
    <t>2022年度武陟县农村实用技术培训项目</t>
  </si>
  <si>
    <t>2022年度武陟县短期技能培训项目</t>
  </si>
  <si>
    <t>2022年度武陟县跨省外出务工就业交通补助项目</t>
  </si>
  <si>
    <t>跨省外出务工</t>
  </si>
  <si>
    <t>2022年武陟县财政衔接推进乡村振兴项目管理费</t>
  </si>
  <si>
    <t>其他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</si>
</sst>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yyyy/m/d;@"/>
    <numFmt numFmtId="178" formatCode="0.00_ "/>
    <numFmt numFmtId="179" formatCode="yyyy&quot;年&quot;m&quot;月&quot;d&quot;日&quot;;@"/>
  </numFmts>
  <fonts count="36">
    <font>
      <sz val="11"/>
      <name val="宋体"/>
      <charset val="134"/>
    </font>
    <font>
      <sz val="24"/>
      <name val="宋体"/>
      <charset val="134"/>
    </font>
    <font>
      <sz val="24"/>
      <name val="黑体"/>
      <charset val="134"/>
    </font>
    <font>
      <sz val="20"/>
      <name val="宋体"/>
      <charset val="134"/>
    </font>
    <font>
      <sz val="20"/>
      <name val="黑体"/>
      <charset val="134"/>
    </font>
    <font>
      <b/>
      <sz val="28"/>
      <name val="宋体"/>
      <charset val="134"/>
    </font>
    <font>
      <sz val="18"/>
      <name val="宋体"/>
      <charset val="134"/>
    </font>
    <font>
      <sz val="20"/>
      <name val="仿宋"/>
      <charset val="134"/>
    </font>
    <font>
      <sz val="20"/>
      <color theme="1"/>
      <name val="仿宋"/>
      <charset val="134"/>
    </font>
    <font>
      <sz val="18"/>
      <name val="仿宋"/>
      <charset val="134"/>
    </font>
    <font>
      <sz val="16"/>
      <name val="仿宋"/>
      <charset val="134"/>
    </font>
    <font>
      <sz val="18"/>
      <color theme="1"/>
      <name val="仿宋"/>
      <charset val="134"/>
    </font>
    <font>
      <sz val="22"/>
      <name val="仿宋"/>
      <charset val="134"/>
    </font>
    <font>
      <sz val="12"/>
      <name val="仿宋"/>
      <charset val="134"/>
    </font>
    <font>
      <b/>
      <sz val="18"/>
      <name val="宋体"/>
      <charset val="134"/>
    </font>
    <font>
      <sz val="20"/>
      <name val="方正粗黑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9" borderId="8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31" fillId="1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</cellStyleXfs>
  <cellXfs count="65">
    <xf numFmtId="0" fontId="0" fillId="0" borderId="0" xfId="0" applyNumberFormat="1" applyFont="1" applyFill="1" applyBorder="1" applyAlignment="1" applyProtection="1"/>
    <xf numFmtId="176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0" fontId="0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horizontal="left" vertical="center" wrapText="1"/>
    </xf>
    <xf numFmtId="177" fontId="0" fillId="3" borderId="0" xfId="0" applyNumberFormat="1" applyFont="1" applyFill="1" applyBorder="1" applyAlignment="1" applyProtection="1">
      <alignment horizontal="center" vertical="center"/>
    </xf>
    <xf numFmtId="178" fontId="0" fillId="3" borderId="0" xfId="0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alignment horizontal="right"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177" fontId="2" fillId="3" borderId="2" xfId="0" applyNumberFormat="1" applyFont="1" applyFill="1" applyBorder="1" applyAlignment="1" applyProtection="1">
      <alignment horizontal="center" vertical="center" wrapText="1"/>
    </xf>
    <xf numFmtId="177" fontId="2" fillId="3" borderId="3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176" fontId="7" fillId="3" borderId="1" xfId="0" applyNumberFormat="1" applyFont="1" applyFill="1" applyBorder="1" applyAlignment="1" applyProtection="1">
      <alignment horizontal="center" vertical="center" wrapText="1"/>
    </xf>
    <xf numFmtId="31" fontId="7" fillId="3" borderId="1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31" fontId="7" fillId="3" borderId="2" xfId="0" applyNumberFormat="1" applyFont="1" applyFill="1" applyBorder="1" applyAlignment="1" applyProtection="1">
      <alignment horizontal="center" vertical="center"/>
    </xf>
    <xf numFmtId="31" fontId="9" fillId="3" borderId="1" xfId="0" applyNumberFormat="1" applyFont="1" applyFill="1" applyBorder="1" applyAlignment="1" applyProtection="1">
      <alignment horizontal="center" vertical="center"/>
    </xf>
    <xf numFmtId="31" fontId="10" fillId="3" borderId="1" xfId="0" applyNumberFormat="1" applyFont="1" applyFill="1" applyBorder="1" applyAlignment="1">
      <alignment horizontal="center" vertical="center"/>
    </xf>
    <xf numFmtId="31" fontId="10" fillId="3" borderId="1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 applyProtection="1">
      <alignment horizontal="center" vertical="center"/>
    </xf>
    <xf numFmtId="179" fontId="9" fillId="3" borderId="1" xfId="0" applyNumberFormat="1" applyFont="1" applyFill="1" applyBorder="1" applyAlignment="1" applyProtection="1">
      <alignment horizontal="center" vertical="center"/>
    </xf>
    <xf numFmtId="176" fontId="8" fillId="3" borderId="1" xfId="0" applyNumberFormat="1" applyFont="1" applyFill="1" applyBorder="1" applyAlignment="1" applyProtection="1">
      <alignment horizontal="center" vertical="center"/>
    </xf>
    <xf numFmtId="31" fontId="11" fillId="3" borderId="1" xfId="0" applyNumberFormat="1" applyFont="1" applyFill="1" applyBorder="1" applyAlignment="1" applyProtection="1">
      <alignment horizontal="center" vertical="center"/>
    </xf>
    <xf numFmtId="179" fontId="11" fillId="3" borderId="1" xfId="0" applyNumberFormat="1" applyFont="1" applyFill="1" applyBorder="1" applyAlignment="1" applyProtection="1">
      <alignment horizontal="center" vertical="center"/>
    </xf>
    <xf numFmtId="179" fontId="10" fillId="3" borderId="1" xfId="0" applyNumberFormat="1" applyFont="1" applyFill="1" applyBorder="1" applyAlignment="1">
      <alignment horizontal="center" vertical="center"/>
    </xf>
    <xf numFmtId="178" fontId="2" fillId="3" borderId="4" xfId="0" applyNumberFormat="1" applyFont="1" applyFill="1" applyBorder="1" applyAlignment="1" applyProtection="1">
      <alignment horizontal="center" vertical="center" wrapText="1"/>
    </xf>
    <xf numFmtId="178" fontId="2" fillId="3" borderId="5" xfId="0" applyNumberFormat="1" applyFont="1" applyFill="1" applyBorder="1" applyAlignment="1" applyProtection="1">
      <alignment horizontal="center" vertical="center" wrapText="1"/>
    </xf>
    <xf numFmtId="178" fontId="2" fillId="3" borderId="6" xfId="0" applyNumberFormat="1" applyFont="1" applyFill="1" applyBorder="1" applyAlignment="1" applyProtection="1">
      <alignment horizontal="center" vertical="center" wrapText="1"/>
    </xf>
    <xf numFmtId="178" fontId="2" fillId="3" borderId="1" xfId="0" applyNumberFormat="1" applyFont="1" applyFill="1" applyBorder="1" applyAlignment="1" applyProtection="1">
      <alignment horizontal="center" vertical="center" wrapText="1"/>
    </xf>
    <xf numFmtId="10" fontId="7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176" fontId="9" fillId="3" borderId="1" xfId="0" applyNumberFormat="1" applyFont="1" applyFill="1" applyBorder="1" applyAlignment="1" applyProtection="1">
      <alignment horizontal="center" vertical="center"/>
    </xf>
    <xf numFmtId="31" fontId="9" fillId="3" borderId="2" xfId="0" applyNumberFormat="1" applyFont="1" applyFill="1" applyBorder="1" applyAlignment="1" applyProtection="1">
      <alignment horizontal="center" vertical="center"/>
    </xf>
    <xf numFmtId="31" fontId="9" fillId="3" borderId="4" xfId="0" applyNumberFormat="1" applyFont="1" applyFill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/>
    </xf>
    <xf numFmtId="31" fontId="7" fillId="3" borderId="1" xfId="0" applyNumberFormat="1" applyFont="1" applyFill="1" applyBorder="1" applyAlignment="1" applyProtection="1">
      <alignment horizontal="center" vertical="center" wrapText="1"/>
    </xf>
    <xf numFmtId="179" fontId="10" fillId="3" borderId="1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ont="1" applyFill="1" applyBorder="1" applyAlignment="1" applyProtection="1">
      <alignment horizontal="left" vertical="center" wrapText="1"/>
    </xf>
    <xf numFmtId="176" fontId="14" fillId="3" borderId="1" xfId="0" applyNumberFormat="1" applyFont="1" applyFill="1" applyBorder="1" applyAlignment="1" applyProtection="1">
      <alignment horizontal="center" vertical="center"/>
    </xf>
    <xf numFmtId="177" fontId="0" fillId="3" borderId="1" xfId="0" applyNumberFormat="1" applyFont="1" applyFill="1" applyBorder="1" applyAlignment="1" applyProtection="1">
      <alignment horizontal="center" vertical="center"/>
    </xf>
    <xf numFmtId="178" fontId="3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178" fontId="0" fillId="3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/>
    <xf numFmtId="0" fontId="7" fillId="3" borderId="1" xfId="0" applyNumberFormat="1" applyFont="1" applyFill="1" applyBorder="1" applyAlignment="1" applyProtection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  <cellStyle name="常规 2" xfId="51"/>
  </cellStyles>
  <dxfs count="1">
    <dxf>
      <fill>
        <patternFill patternType="solid">
          <bgColor rgb="FFFF9900"/>
        </patternFill>
      </fill>
    </dxf>
  </dxfs>
  <tableStyles count="0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宋体"/>
        <a:ea typeface="宋体"/>
        <a:cs typeface="宋体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124"/>
  <sheetViews>
    <sheetView tabSelected="1" zoomScale="60" zoomScaleNormal="60" workbookViewId="0">
      <pane ySplit="5" topLeftCell="A6" activePane="bottomLeft" state="frozen"/>
      <selection/>
      <selection pane="bottomLeft" activeCell="J7" sqref="J7"/>
    </sheetView>
  </sheetViews>
  <sheetFormatPr defaultColWidth="9" defaultRowHeight="13.5"/>
  <cols>
    <col min="1" max="1" width="9" style="10"/>
    <col min="2" max="2" width="12.2416666666667" style="10" customWidth="1"/>
    <col min="3" max="3" width="45.7416666666667" style="10" customWidth="1"/>
    <col min="4" max="4" width="29.5" style="11" customWidth="1"/>
    <col min="5" max="5" width="21.7416666666667" style="10" customWidth="1"/>
    <col min="6" max="7" width="25.5" style="12" customWidth="1"/>
    <col min="8" max="8" width="26.0416666666667" style="12" customWidth="1"/>
    <col min="9" max="13" width="25.625" style="13" customWidth="1"/>
    <col min="14" max="14" width="14.2416666666667" style="13" customWidth="1"/>
    <col min="15" max="15" width="42.5" style="14" customWidth="1"/>
    <col min="16" max="244" width="9" style="2"/>
  </cols>
  <sheetData>
    <row r="1" s="2" customFormat="1" spans="1:15">
      <c r="A1" s="10"/>
      <c r="B1" s="10"/>
      <c r="C1" s="10"/>
      <c r="D1" s="11"/>
      <c r="E1" s="10"/>
      <c r="F1" s="12"/>
      <c r="G1" s="12"/>
      <c r="H1" s="12"/>
      <c r="I1" s="13"/>
      <c r="J1" s="13"/>
      <c r="K1" s="13"/>
      <c r="L1" s="13"/>
      <c r="M1" s="13"/>
      <c r="N1" s="13"/>
      <c r="O1" s="14"/>
    </row>
    <row r="2" s="3" customFormat="1" ht="64" customHeight="1" spans="1:15">
      <c r="A2" s="15"/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="3" customFormat="1" ht="27" customHeight="1" spans="1:15">
      <c r="A3" s="15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="4" customFormat="1" ht="66" customHeight="1" spans="1:244">
      <c r="A4" s="18"/>
      <c r="B4" s="19" t="s">
        <v>2</v>
      </c>
      <c r="C4" s="19" t="s">
        <v>3</v>
      </c>
      <c r="D4" s="19" t="s">
        <v>4</v>
      </c>
      <c r="E4" s="19" t="s">
        <v>5</v>
      </c>
      <c r="F4" s="20" t="s">
        <v>6</v>
      </c>
      <c r="G4" s="20" t="s">
        <v>7</v>
      </c>
      <c r="H4" s="20" t="s">
        <v>8</v>
      </c>
      <c r="I4" s="37" t="s">
        <v>9</v>
      </c>
      <c r="J4" s="38"/>
      <c r="K4" s="38"/>
      <c r="L4" s="38"/>
      <c r="M4" s="39"/>
      <c r="N4" s="40" t="s">
        <v>10</v>
      </c>
      <c r="O4" s="19" t="s">
        <v>11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</row>
    <row r="5" s="4" customFormat="1" ht="34" customHeight="1" spans="1:244">
      <c r="A5" s="18"/>
      <c r="B5" s="19"/>
      <c r="C5" s="19"/>
      <c r="D5" s="19"/>
      <c r="E5" s="19"/>
      <c r="F5" s="21"/>
      <c r="G5" s="21"/>
      <c r="H5" s="21"/>
      <c r="I5" s="40" t="s">
        <v>12</v>
      </c>
      <c r="J5" s="40" t="s">
        <v>13</v>
      </c>
      <c r="K5" s="40" t="s">
        <v>14</v>
      </c>
      <c r="L5" s="40" t="s">
        <v>15</v>
      </c>
      <c r="M5" s="40" t="s">
        <v>16</v>
      </c>
      <c r="N5" s="40"/>
      <c r="O5" s="19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</row>
    <row r="6" s="5" customFormat="1" ht="53" customHeight="1" spans="1:244">
      <c r="A6" s="22">
        <v>1</v>
      </c>
      <c r="B6" s="23" t="s">
        <v>17</v>
      </c>
      <c r="C6" s="23" t="s">
        <v>18</v>
      </c>
      <c r="D6" s="23" t="s">
        <v>19</v>
      </c>
      <c r="E6" s="24">
        <v>198.3</v>
      </c>
      <c r="F6" s="25">
        <v>44564</v>
      </c>
      <c r="G6" s="25">
        <v>44657</v>
      </c>
      <c r="H6" s="25">
        <v>44718</v>
      </c>
      <c r="I6" s="24">
        <f>J6+K6+L6+M6</f>
        <v>198.3</v>
      </c>
      <c r="J6" s="31"/>
      <c r="K6" s="31">
        <v>198.3</v>
      </c>
      <c r="L6" s="31"/>
      <c r="M6" s="31"/>
      <c r="N6" s="41">
        <f>I6/E6</f>
        <v>1</v>
      </c>
      <c r="O6" s="23" t="s">
        <v>20</v>
      </c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</row>
    <row r="7" s="5" customFormat="1" ht="53" customHeight="1" spans="1:244">
      <c r="A7" s="22">
        <v>2</v>
      </c>
      <c r="B7" s="23" t="s">
        <v>17</v>
      </c>
      <c r="C7" s="23" t="s">
        <v>21</v>
      </c>
      <c r="D7" s="23" t="s">
        <v>19</v>
      </c>
      <c r="E7" s="24">
        <v>170.171482</v>
      </c>
      <c r="F7" s="25">
        <v>44564</v>
      </c>
      <c r="G7" s="25">
        <v>44653</v>
      </c>
      <c r="H7" s="25">
        <v>44697</v>
      </c>
      <c r="I7" s="24">
        <f t="shared" ref="I7:I38" si="0">J7+K7+L7+M7</f>
        <v>170.171482</v>
      </c>
      <c r="J7" s="31"/>
      <c r="K7" s="31">
        <v>170.171482</v>
      </c>
      <c r="L7" s="31"/>
      <c r="M7" s="31"/>
      <c r="N7" s="41">
        <f t="shared" ref="N7:N40" si="1">I7/E7</f>
        <v>1</v>
      </c>
      <c r="O7" s="23" t="s">
        <v>20</v>
      </c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</row>
    <row r="8" s="5" customFormat="1" ht="53" customHeight="1" spans="1:244">
      <c r="A8" s="22">
        <v>3</v>
      </c>
      <c r="B8" s="23" t="s">
        <v>17</v>
      </c>
      <c r="C8" s="23" t="s">
        <v>22</v>
      </c>
      <c r="D8" s="23" t="s">
        <v>19</v>
      </c>
      <c r="E8" s="24">
        <v>299.4</v>
      </c>
      <c r="F8" s="25">
        <v>44564</v>
      </c>
      <c r="G8" s="25">
        <v>44658</v>
      </c>
      <c r="H8" s="25">
        <v>44689</v>
      </c>
      <c r="I8" s="24">
        <f t="shared" si="0"/>
        <v>299.4</v>
      </c>
      <c r="J8" s="31"/>
      <c r="K8" s="31">
        <v>299.4</v>
      </c>
      <c r="L8" s="31"/>
      <c r="M8" s="31"/>
      <c r="N8" s="41">
        <f t="shared" si="1"/>
        <v>1</v>
      </c>
      <c r="O8" s="23" t="s">
        <v>20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</row>
    <row r="9" s="5" customFormat="1" ht="53" customHeight="1" spans="1:244">
      <c r="A9" s="22">
        <v>4</v>
      </c>
      <c r="B9" s="23" t="s">
        <v>17</v>
      </c>
      <c r="C9" s="23" t="s">
        <v>23</v>
      </c>
      <c r="D9" s="23" t="s">
        <v>19</v>
      </c>
      <c r="E9" s="24">
        <v>119.5</v>
      </c>
      <c r="F9" s="25">
        <v>44564</v>
      </c>
      <c r="G9" s="25">
        <v>44650</v>
      </c>
      <c r="H9" s="25">
        <v>44691</v>
      </c>
      <c r="I9" s="24">
        <f t="shared" si="0"/>
        <v>119.5</v>
      </c>
      <c r="J9" s="31"/>
      <c r="K9" s="31">
        <v>63</v>
      </c>
      <c r="L9" s="31"/>
      <c r="M9" s="31">
        <v>56.5</v>
      </c>
      <c r="N9" s="41">
        <f t="shared" si="1"/>
        <v>1</v>
      </c>
      <c r="O9" s="23" t="s">
        <v>20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</row>
    <row r="10" s="5" customFormat="1" ht="53" customHeight="1" spans="1:244">
      <c r="A10" s="22">
        <v>5</v>
      </c>
      <c r="B10" s="23" t="s">
        <v>17</v>
      </c>
      <c r="C10" s="23" t="s">
        <v>24</v>
      </c>
      <c r="D10" s="23" t="s">
        <v>19</v>
      </c>
      <c r="E10" s="24">
        <v>28.303173</v>
      </c>
      <c r="F10" s="25">
        <v>44564</v>
      </c>
      <c r="G10" s="25">
        <v>44641</v>
      </c>
      <c r="H10" s="25">
        <v>44685</v>
      </c>
      <c r="I10" s="24">
        <f t="shared" si="0"/>
        <v>28.303173</v>
      </c>
      <c r="J10" s="31"/>
      <c r="K10" s="31"/>
      <c r="L10" s="31"/>
      <c r="M10" s="24">
        <v>28.303173</v>
      </c>
      <c r="N10" s="41">
        <f t="shared" si="1"/>
        <v>1</v>
      </c>
      <c r="O10" s="23" t="s">
        <v>20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</row>
    <row r="11" s="5" customFormat="1" ht="53" customHeight="1" spans="1:244">
      <c r="A11" s="22">
        <v>6</v>
      </c>
      <c r="B11" s="23" t="s">
        <v>17</v>
      </c>
      <c r="C11" s="23" t="s">
        <v>25</v>
      </c>
      <c r="D11" s="23" t="s">
        <v>19</v>
      </c>
      <c r="E11" s="24">
        <v>123.862658</v>
      </c>
      <c r="F11" s="25">
        <v>44564</v>
      </c>
      <c r="G11" s="25">
        <v>44652</v>
      </c>
      <c r="H11" s="25">
        <v>44738</v>
      </c>
      <c r="I11" s="24">
        <f t="shared" si="0"/>
        <v>123.862658</v>
      </c>
      <c r="J11" s="24">
        <v>123.862658</v>
      </c>
      <c r="K11" s="31"/>
      <c r="L11" s="31"/>
      <c r="M11" s="31"/>
      <c r="N11" s="41">
        <f t="shared" si="1"/>
        <v>1</v>
      </c>
      <c r="O11" s="23" t="s">
        <v>20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</row>
    <row r="12" s="5" customFormat="1" ht="53" customHeight="1" spans="1:244">
      <c r="A12" s="22">
        <v>7</v>
      </c>
      <c r="B12" s="23" t="s">
        <v>17</v>
      </c>
      <c r="C12" s="23" t="s">
        <v>26</v>
      </c>
      <c r="D12" s="23" t="s">
        <v>19</v>
      </c>
      <c r="E12" s="24">
        <v>46.557521</v>
      </c>
      <c r="F12" s="25">
        <v>44564</v>
      </c>
      <c r="G12" s="25">
        <v>44639</v>
      </c>
      <c r="H12" s="25">
        <v>44696</v>
      </c>
      <c r="I12" s="24">
        <f t="shared" si="0"/>
        <v>46.557521</v>
      </c>
      <c r="J12" s="31">
        <v>32</v>
      </c>
      <c r="K12" s="31">
        <v>14.557521</v>
      </c>
      <c r="L12" s="31"/>
      <c r="M12" s="31"/>
      <c r="N12" s="41">
        <f t="shared" si="1"/>
        <v>1</v>
      </c>
      <c r="O12" s="23" t="s">
        <v>20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</row>
    <row r="13" s="5" customFormat="1" ht="53" customHeight="1" spans="1:244">
      <c r="A13" s="22">
        <v>8</v>
      </c>
      <c r="B13" s="23" t="s">
        <v>17</v>
      </c>
      <c r="C13" s="23" t="s">
        <v>27</v>
      </c>
      <c r="D13" s="23" t="s">
        <v>19</v>
      </c>
      <c r="E13" s="24">
        <v>98</v>
      </c>
      <c r="F13" s="25">
        <v>44564</v>
      </c>
      <c r="G13" s="25">
        <v>44657</v>
      </c>
      <c r="H13" s="25">
        <v>44701</v>
      </c>
      <c r="I13" s="24">
        <f t="shared" si="0"/>
        <v>98</v>
      </c>
      <c r="J13" s="31"/>
      <c r="K13" s="31"/>
      <c r="L13" s="31"/>
      <c r="M13" s="31">
        <v>98</v>
      </c>
      <c r="N13" s="41">
        <f t="shared" si="1"/>
        <v>1</v>
      </c>
      <c r="O13" s="23" t="s">
        <v>20</v>
      </c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</row>
    <row r="14" s="5" customFormat="1" ht="53" customHeight="1" spans="1:244">
      <c r="A14" s="22">
        <v>9</v>
      </c>
      <c r="B14" s="23" t="s">
        <v>17</v>
      </c>
      <c r="C14" s="23" t="s">
        <v>28</v>
      </c>
      <c r="D14" s="23" t="s">
        <v>19</v>
      </c>
      <c r="E14" s="24">
        <v>295.0956</v>
      </c>
      <c r="F14" s="25">
        <v>44564</v>
      </c>
      <c r="G14" s="25">
        <v>44656</v>
      </c>
      <c r="H14" s="25">
        <v>44717</v>
      </c>
      <c r="I14" s="24">
        <f t="shared" si="0"/>
        <v>295.0956</v>
      </c>
      <c r="J14" s="31">
        <v>295.0956</v>
      </c>
      <c r="K14" s="31"/>
      <c r="L14" s="31"/>
      <c r="M14" s="31"/>
      <c r="N14" s="41">
        <f t="shared" si="1"/>
        <v>1</v>
      </c>
      <c r="O14" s="23" t="s">
        <v>20</v>
      </c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</row>
    <row r="15" s="5" customFormat="1" ht="53" customHeight="1" spans="1:244">
      <c r="A15" s="22">
        <v>10</v>
      </c>
      <c r="B15" s="23" t="s">
        <v>17</v>
      </c>
      <c r="C15" s="23" t="s">
        <v>29</v>
      </c>
      <c r="D15" s="23" t="s">
        <v>19</v>
      </c>
      <c r="E15" s="24">
        <v>192.125233</v>
      </c>
      <c r="F15" s="25">
        <v>44564</v>
      </c>
      <c r="G15" s="25">
        <v>44652</v>
      </c>
      <c r="H15" s="25">
        <v>44738</v>
      </c>
      <c r="I15" s="24">
        <f t="shared" si="0"/>
        <v>192.125233</v>
      </c>
      <c r="J15" s="31"/>
      <c r="K15" s="31"/>
      <c r="L15" s="31"/>
      <c r="M15" s="31">
        <v>192.125233</v>
      </c>
      <c r="N15" s="41">
        <f t="shared" si="1"/>
        <v>1</v>
      </c>
      <c r="O15" s="23" t="s">
        <v>20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</row>
    <row r="16" s="5" customFormat="1" ht="53" customHeight="1" spans="1:244">
      <c r="A16" s="22">
        <v>11</v>
      </c>
      <c r="B16" s="23" t="s">
        <v>17</v>
      </c>
      <c r="C16" s="23" t="s">
        <v>30</v>
      </c>
      <c r="D16" s="23" t="s">
        <v>19</v>
      </c>
      <c r="E16" s="24">
        <v>48.740414</v>
      </c>
      <c r="F16" s="25">
        <v>44564</v>
      </c>
      <c r="G16" s="25">
        <v>44638</v>
      </c>
      <c r="H16" s="25">
        <v>44669</v>
      </c>
      <c r="I16" s="24">
        <f t="shared" si="0"/>
        <v>48.740414</v>
      </c>
      <c r="J16" s="31"/>
      <c r="K16" s="31">
        <v>48.740414</v>
      </c>
      <c r="L16" s="31"/>
      <c r="M16" s="31"/>
      <c r="N16" s="41">
        <f t="shared" si="1"/>
        <v>1</v>
      </c>
      <c r="O16" s="23" t="s">
        <v>20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</row>
    <row r="17" s="5" customFormat="1" ht="53" customHeight="1" spans="1:244">
      <c r="A17" s="22">
        <v>12</v>
      </c>
      <c r="B17" s="23" t="s">
        <v>17</v>
      </c>
      <c r="C17" s="26" t="s">
        <v>31</v>
      </c>
      <c r="D17" s="23" t="s">
        <v>19</v>
      </c>
      <c r="E17" s="24">
        <v>405.504637</v>
      </c>
      <c r="F17" s="25">
        <v>44564</v>
      </c>
      <c r="G17" s="25">
        <v>44657</v>
      </c>
      <c r="H17" s="25">
        <v>44778</v>
      </c>
      <c r="I17" s="24">
        <f t="shared" si="0"/>
        <v>405.504637</v>
      </c>
      <c r="J17" s="24">
        <v>405.504637</v>
      </c>
      <c r="K17" s="31"/>
      <c r="L17" s="31"/>
      <c r="M17" s="31"/>
      <c r="N17" s="41">
        <f t="shared" si="1"/>
        <v>1</v>
      </c>
      <c r="O17" s="23" t="s">
        <v>20</v>
      </c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</row>
    <row r="18" s="5" customFormat="1" ht="53" customHeight="1" spans="1:244">
      <c r="A18" s="22">
        <v>13</v>
      </c>
      <c r="B18" s="23" t="s">
        <v>17</v>
      </c>
      <c r="C18" s="26" t="s">
        <v>32</v>
      </c>
      <c r="D18" s="23" t="s">
        <v>19</v>
      </c>
      <c r="E18" s="24">
        <v>231.227258</v>
      </c>
      <c r="F18" s="25">
        <v>44564</v>
      </c>
      <c r="G18" s="25">
        <v>44657</v>
      </c>
      <c r="H18" s="25">
        <v>44716</v>
      </c>
      <c r="I18" s="24">
        <f t="shared" si="0"/>
        <v>231.227258</v>
      </c>
      <c r="J18" s="31">
        <v>231.227258</v>
      </c>
      <c r="K18" s="31"/>
      <c r="L18" s="31"/>
      <c r="M18" s="31"/>
      <c r="N18" s="41">
        <f t="shared" si="1"/>
        <v>1</v>
      </c>
      <c r="O18" s="23" t="s">
        <v>20</v>
      </c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</row>
    <row r="19" s="5" customFormat="1" ht="53" customHeight="1" spans="1:244">
      <c r="A19" s="22">
        <v>14</v>
      </c>
      <c r="B19" s="23" t="s">
        <v>17</v>
      </c>
      <c r="C19" s="23" t="s">
        <v>33</v>
      </c>
      <c r="D19" s="23" t="s">
        <v>19</v>
      </c>
      <c r="E19" s="24">
        <v>144.9</v>
      </c>
      <c r="F19" s="25">
        <v>44564</v>
      </c>
      <c r="G19" s="27">
        <v>44671</v>
      </c>
      <c r="H19" s="27">
        <v>44720</v>
      </c>
      <c r="I19" s="24">
        <f t="shared" si="0"/>
        <v>144.9</v>
      </c>
      <c r="J19" s="31">
        <v>144.9</v>
      </c>
      <c r="K19" s="31"/>
      <c r="L19" s="31"/>
      <c r="M19" s="31"/>
      <c r="N19" s="41">
        <f t="shared" si="1"/>
        <v>1</v>
      </c>
      <c r="O19" s="23" t="s">
        <v>20</v>
      </c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</row>
    <row r="20" ht="60" customHeight="1" spans="1:15">
      <c r="A20" s="22">
        <v>15</v>
      </c>
      <c r="B20" s="23" t="s">
        <v>17</v>
      </c>
      <c r="C20" s="26" t="s">
        <v>34</v>
      </c>
      <c r="D20" s="23" t="s">
        <v>19</v>
      </c>
      <c r="E20" s="23">
        <v>94.98</v>
      </c>
      <c r="F20" s="28">
        <v>44747</v>
      </c>
      <c r="G20" s="28">
        <v>44820</v>
      </c>
      <c r="H20" s="29">
        <v>44849</v>
      </c>
      <c r="I20" s="24">
        <f t="shared" si="0"/>
        <v>94.98</v>
      </c>
      <c r="J20" s="43"/>
      <c r="K20" s="43"/>
      <c r="L20" s="23">
        <v>94.98</v>
      </c>
      <c r="M20" s="44"/>
      <c r="N20" s="41">
        <f t="shared" si="1"/>
        <v>1</v>
      </c>
      <c r="O20" s="23" t="s">
        <v>20</v>
      </c>
    </row>
    <row r="21" s="6" customFormat="1" ht="60" customHeight="1" spans="1:244">
      <c r="A21" s="22">
        <v>16</v>
      </c>
      <c r="B21" s="23" t="s">
        <v>17</v>
      </c>
      <c r="C21" s="26" t="s">
        <v>35</v>
      </c>
      <c r="D21" s="23" t="s">
        <v>19</v>
      </c>
      <c r="E21" s="23">
        <v>45.6</v>
      </c>
      <c r="F21" s="28">
        <v>44747</v>
      </c>
      <c r="G21" s="29">
        <v>44797</v>
      </c>
      <c r="H21" s="29">
        <v>44825</v>
      </c>
      <c r="I21" s="24">
        <f t="shared" si="0"/>
        <v>45.6</v>
      </c>
      <c r="J21" s="43"/>
      <c r="K21" s="43"/>
      <c r="L21" s="23">
        <v>45.6</v>
      </c>
      <c r="M21" s="44"/>
      <c r="N21" s="41">
        <f t="shared" si="1"/>
        <v>1</v>
      </c>
      <c r="O21" s="23" t="s">
        <v>20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</row>
    <row r="22" s="6" customFormat="1" ht="60" customHeight="1" spans="1:244">
      <c r="A22" s="22">
        <v>17</v>
      </c>
      <c r="B22" s="23" t="s">
        <v>17</v>
      </c>
      <c r="C22" s="26" t="s">
        <v>36</v>
      </c>
      <c r="D22" s="23" t="s">
        <v>19</v>
      </c>
      <c r="E22" s="23">
        <v>24.78124</v>
      </c>
      <c r="F22" s="29">
        <v>44747</v>
      </c>
      <c r="G22" s="29">
        <v>44786</v>
      </c>
      <c r="H22" s="29">
        <v>44832</v>
      </c>
      <c r="I22" s="24">
        <f t="shared" si="0"/>
        <v>24.78124</v>
      </c>
      <c r="J22" s="43"/>
      <c r="K22" s="43"/>
      <c r="L22" s="23">
        <v>24.78124</v>
      </c>
      <c r="M22" s="44"/>
      <c r="N22" s="41">
        <f t="shared" si="1"/>
        <v>1</v>
      </c>
      <c r="O22" s="23" t="s">
        <v>20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</row>
    <row r="23" s="6" customFormat="1" ht="60" customHeight="1" spans="1:244">
      <c r="A23" s="22">
        <v>18</v>
      </c>
      <c r="B23" s="23" t="s">
        <v>17</v>
      </c>
      <c r="C23" s="26" t="s">
        <v>37</v>
      </c>
      <c r="D23" s="23" t="s">
        <v>19</v>
      </c>
      <c r="E23" s="23">
        <v>24.814591</v>
      </c>
      <c r="F23" s="29">
        <v>44747</v>
      </c>
      <c r="G23" s="29">
        <v>44786</v>
      </c>
      <c r="H23" s="29">
        <v>44832</v>
      </c>
      <c r="I23" s="24">
        <f t="shared" si="0"/>
        <v>24.814591</v>
      </c>
      <c r="J23" s="43"/>
      <c r="K23" s="45"/>
      <c r="L23" s="23">
        <v>24.814591</v>
      </c>
      <c r="M23" s="44"/>
      <c r="N23" s="41">
        <f t="shared" si="1"/>
        <v>1</v>
      </c>
      <c r="O23" s="23" t="s">
        <v>20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</row>
    <row r="24" s="6" customFormat="1" ht="60" customHeight="1" spans="1:244">
      <c r="A24" s="22">
        <v>19</v>
      </c>
      <c r="B24" s="23" t="s">
        <v>17</v>
      </c>
      <c r="C24" s="26" t="s">
        <v>38</v>
      </c>
      <c r="D24" s="23" t="s">
        <v>19</v>
      </c>
      <c r="E24" s="23">
        <v>24.96</v>
      </c>
      <c r="F24" s="28">
        <v>44747</v>
      </c>
      <c r="G24" s="29">
        <v>44787</v>
      </c>
      <c r="H24" s="29">
        <v>44805</v>
      </c>
      <c r="I24" s="24">
        <f t="shared" si="0"/>
        <v>24.96</v>
      </c>
      <c r="J24" s="43"/>
      <c r="K24" s="43"/>
      <c r="L24" s="23">
        <v>24.96</v>
      </c>
      <c r="M24" s="44"/>
      <c r="N24" s="41">
        <f t="shared" si="1"/>
        <v>1</v>
      </c>
      <c r="O24" s="23" t="s">
        <v>20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</row>
    <row r="25" ht="60" customHeight="1" spans="1:15">
      <c r="A25" s="22">
        <v>20</v>
      </c>
      <c r="B25" s="23" t="s">
        <v>17</v>
      </c>
      <c r="C25" s="26" t="s">
        <v>39</v>
      </c>
      <c r="D25" s="23" t="s">
        <v>19</v>
      </c>
      <c r="E25" s="23">
        <v>24.95</v>
      </c>
      <c r="F25" s="29">
        <v>44747</v>
      </c>
      <c r="G25" s="29">
        <v>44782</v>
      </c>
      <c r="H25" s="29">
        <v>44793</v>
      </c>
      <c r="I25" s="24">
        <f t="shared" si="0"/>
        <v>24.95</v>
      </c>
      <c r="J25" s="43"/>
      <c r="K25" s="43"/>
      <c r="L25" s="23">
        <v>24.95</v>
      </c>
      <c r="M25" s="44"/>
      <c r="N25" s="41">
        <f t="shared" si="1"/>
        <v>1</v>
      </c>
      <c r="O25" s="23" t="s">
        <v>20</v>
      </c>
    </row>
    <row r="26" ht="60" customHeight="1" spans="1:15">
      <c r="A26" s="22">
        <v>21</v>
      </c>
      <c r="B26" s="23" t="s">
        <v>17</v>
      </c>
      <c r="C26" s="26" t="s">
        <v>40</v>
      </c>
      <c r="D26" s="23" t="s">
        <v>19</v>
      </c>
      <c r="E26" s="26">
        <v>24.836164</v>
      </c>
      <c r="F26" s="29">
        <v>44747</v>
      </c>
      <c r="G26" s="29">
        <v>44782</v>
      </c>
      <c r="H26" s="29">
        <v>44804</v>
      </c>
      <c r="I26" s="24">
        <f t="shared" si="0"/>
        <v>24.836164</v>
      </c>
      <c r="J26" s="43"/>
      <c r="K26" s="43"/>
      <c r="L26" s="26">
        <v>24.836164</v>
      </c>
      <c r="M26" s="44"/>
      <c r="N26" s="41">
        <f t="shared" si="1"/>
        <v>1</v>
      </c>
      <c r="O26" s="23" t="s">
        <v>20</v>
      </c>
    </row>
    <row r="27" ht="60" customHeight="1" spans="1:15">
      <c r="A27" s="22">
        <v>22</v>
      </c>
      <c r="B27" s="23" t="s">
        <v>17</v>
      </c>
      <c r="C27" s="26" t="s">
        <v>41</v>
      </c>
      <c r="D27" s="23" t="s">
        <v>19</v>
      </c>
      <c r="E27" s="23">
        <v>25</v>
      </c>
      <c r="F27" s="29">
        <v>44747</v>
      </c>
      <c r="G27" s="29">
        <v>44782</v>
      </c>
      <c r="H27" s="29">
        <v>44795</v>
      </c>
      <c r="I27" s="24">
        <f t="shared" si="0"/>
        <v>25</v>
      </c>
      <c r="J27" s="43"/>
      <c r="K27" s="43"/>
      <c r="L27" s="23">
        <v>25</v>
      </c>
      <c r="M27" s="44"/>
      <c r="N27" s="41">
        <f t="shared" si="1"/>
        <v>1</v>
      </c>
      <c r="O27" s="23" t="s">
        <v>20</v>
      </c>
    </row>
    <row r="28" ht="78" customHeight="1" spans="1:15">
      <c r="A28" s="22">
        <v>23</v>
      </c>
      <c r="B28" s="23" t="s">
        <v>17</v>
      </c>
      <c r="C28" s="26" t="s">
        <v>42</v>
      </c>
      <c r="D28" s="23" t="s">
        <v>19</v>
      </c>
      <c r="E28" s="23">
        <v>196.98</v>
      </c>
      <c r="F28" s="28">
        <v>44747</v>
      </c>
      <c r="G28" s="29">
        <v>44783</v>
      </c>
      <c r="H28" s="29">
        <v>44859</v>
      </c>
      <c r="I28" s="24">
        <f t="shared" si="0"/>
        <v>196.98</v>
      </c>
      <c r="J28" s="43"/>
      <c r="K28" s="43"/>
      <c r="L28" s="23">
        <v>62</v>
      </c>
      <c r="M28" s="23">
        <v>134.98</v>
      </c>
      <c r="N28" s="41">
        <f t="shared" si="1"/>
        <v>1</v>
      </c>
      <c r="O28" s="23" t="s">
        <v>20</v>
      </c>
    </row>
    <row r="29" s="7" customFormat="1" ht="53" customHeight="1" spans="1:244">
      <c r="A29" s="22">
        <v>24</v>
      </c>
      <c r="B29" s="23" t="s">
        <v>17</v>
      </c>
      <c r="C29" s="26" t="s">
        <v>43</v>
      </c>
      <c r="D29" s="23" t="s">
        <v>19</v>
      </c>
      <c r="E29" s="23">
        <v>559.3</v>
      </c>
      <c r="F29" s="29">
        <v>44755</v>
      </c>
      <c r="G29" s="29">
        <v>44782</v>
      </c>
      <c r="H29" s="30">
        <v>44915</v>
      </c>
      <c r="I29" s="24">
        <f t="shared" si="0"/>
        <v>559.3</v>
      </c>
      <c r="J29" s="23"/>
      <c r="K29" s="23"/>
      <c r="L29" s="23"/>
      <c r="M29" s="23">
        <v>559.3</v>
      </c>
      <c r="N29" s="41">
        <f t="shared" si="1"/>
        <v>1</v>
      </c>
      <c r="O29" s="23" t="s">
        <v>20</v>
      </c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</row>
    <row r="30" s="8" customFormat="1" ht="53" customHeight="1" spans="1:244">
      <c r="A30" s="22">
        <v>25</v>
      </c>
      <c r="B30" s="23" t="s">
        <v>17</v>
      </c>
      <c r="C30" s="26" t="s">
        <v>44</v>
      </c>
      <c r="D30" s="23" t="s">
        <v>19</v>
      </c>
      <c r="E30" s="23">
        <v>197.2</v>
      </c>
      <c r="F30" s="29">
        <v>44851</v>
      </c>
      <c r="G30" s="29">
        <v>44904</v>
      </c>
      <c r="H30" s="29">
        <v>44920</v>
      </c>
      <c r="I30" s="24">
        <f t="shared" si="0"/>
        <v>197.2</v>
      </c>
      <c r="J30" s="26"/>
      <c r="K30" s="26">
        <v>197.2</v>
      </c>
      <c r="L30" s="26"/>
      <c r="M30" s="26"/>
      <c r="N30" s="41">
        <f t="shared" si="1"/>
        <v>1</v>
      </c>
      <c r="O30" s="23" t="s">
        <v>20</v>
      </c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</row>
    <row r="31" s="8" customFormat="1" ht="53" customHeight="1" spans="1:244">
      <c r="A31" s="22">
        <v>26</v>
      </c>
      <c r="B31" s="23" t="s">
        <v>17</v>
      </c>
      <c r="C31" s="26" t="s">
        <v>45</v>
      </c>
      <c r="D31" s="23" t="s">
        <v>19</v>
      </c>
      <c r="E31" s="23">
        <v>195.7</v>
      </c>
      <c r="F31" s="29">
        <v>44851</v>
      </c>
      <c r="G31" s="29">
        <v>44909</v>
      </c>
      <c r="H31" s="29">
        <v>44920</v>
      </c>
      <c r="I31" s="24">
        <f t="shared" si="0"/>
        <v>195.7</v>
      </c>
      <c r="J31" s="26"/>
      <c r="K31" s="23">
        <v>195.7</v>
      </c>
      <c r="L31" s="26"/>
      <c r="M31" s="26"/>
      <c r="N31" s="41">
        <f t="shared" si="1"/>
        <v>1</v>
      </c>
      <c r="O31" s="23" t="s">
        <v>20</v>
      </c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</row>
    <row r="32" s="8" customFormat="1" ht="53" customHeight="1" spans="1:244">
      <c r="A32" s="22">
        <v>27</v>
      </c>
      <c r="B32" s="23" t="s">
        <v>17</v>
      </c>
      <c r="C32" s="26" t="s">
        <v>46</v>
      </c>
      <c r="D32" s="23" t="s">
        <v>19</v>
      </c>
      <c r="E32" s="23">
        <v>197.83</v>
      </c>
      <c r="F32" s="29">
        <v>44851</v>
      </c>
      <c r="G32" s="29">
        <v>44909</v>
      </c>
      <c r="H32" s="29">
        <v>44920</v>
      </c>
      <c r="I32" s="24">
        <f t="shared" si="0"/>
        <v>197.83</v>
      </c>
      <c r="J32" s="26"/>
      <c r="K32" s="23">
        <v>197.83</v>
      </c>
      <c r="L32" s="26"/>
      <c r="M32" s="26"/>
      <c r="N32" s="41">
        <f t="shared" si="1"/>
        <v>1</v>
      </c>
      <c r="O32" s="23" t="s">
        <v>20</v>
      </c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</row>
    <row r="33" s="8" customFormat="1" ht="53" customHeight="1" spans="1:244">
      <c r="A33" s="22">
        <v>28</v>
      </c>
      <c r="B33" s="23" t="s">
        <v>17</v>
      </c>
      <c r="C33" s="26" t="s">
        <v>47</v>
      </c>
      <c r="D33" s="23" t="s">
        <v>19</v>
      </c>
      <c r="E33" s="23">
        <v>57.286045</v>
      </c>
      <c r="F33" s="29">
        <v>44851</v>
      </c>
      <c r="G33" s="29">
        <v>44863</v>
      </c>
      <c r="H33" s="29">
        <v>44894</v>
      </c>
      <c r="I33" s="24">
        <f t="shared" si="0"/>
        <v>57.286045</v>
      </c>
      <c r="J33" s="26"/>
      <c r="K33" s="23">
        <v>57.286045</v>
      </c>
      <c r="L33" s="26"/>
      <c r="M33" s="26"/>
      <c r="N33" s="41">
        <f t="shared" si="1"/>
        <v>1</v>
      </c>
      <c r="O33" s="23" t="s">
        <v>20</v>
      </c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</row>
    <row r="34" s="8" customFormat="1" ht="53" customHeight="1" spans="1:244">
      <c r="A34" s="22">
        <v>29</v>
      </c>
      <c r="B34" s="23" t="s">
        <v>17</v>
      </c>
      <c r="C34" s="26" t="s">
        <v>48</v>
      </c>
      <c r="D34" s="23" t="s">
        <v>19</v>
      </c>
      <c r="E34" s="23">
        <v>150</v>
      </c>
      <c r="F34" s="29">
        <v>44851</v>
      </c>
      <c r="G34" s="29">
        <v>44905</v>
      </c>
      <c r="H34" s="29">
        <v>44926</v>
      </c>
      <c r="I34" s="24">
        <f t="shared" si="0"/>
        <v>150</v>
      </c>
      <c r="J34" s="26"/>
      <c r="K34" s="23">
        <v>150</v>
      </c>
      <c r="L34" s="26"/>
      <c r="M34" s="26"/>
      <c r="N34" s="41">
        <f t="shared" si="1"/>
        <v>1</v>
      </c>
      <c r="O34" s="23" t="s">
        <v>20</v>
      </c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</row>
    <row r="35" s="8" customFormat="1" ht="53" customHeight="1" spans="1:244">
      <c r="A35" s="22">
        <v>30</v>
      </c>
      <c r="B35" s="23" t="s">
        <v>17</v>
      </c>
      <c r="C35" s="26" t="s">
        <v>49</v>
      </c>
      <c r="D35" s="23" t="s">
        <v>19</v>
      </c>
      <c r="E35" s="23">
        <v>56.898</v>
      </c>
      <c r="F35" s="29">
        <v>44851</v>
      </c>
      <c r="G35" s="29">
        <v>44866</v>
      </c>
      <c r="H35" s="29">
        <v>44910</v>
      </c>
      <c r="I35" s="24">
        <f t="shared" si="0"/>
        <v>56.898</v>
      </c>
      <c r="J35" s="26"/>
      <c r="K35" s="23">
        <v>56.898</v>
      </c>
      <c r="L35" s="26"/>
      <c r="M35" s="26"/>
      <c r="N35" s="41">
        <f t="shared" si="1"/>
        <v>1</v>
      </c>
      <c r="O35" s="23" t="s">
        <v>20</v>
      </c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</row>
    <row r="36" s="9" customFormat="1" ht="53" customHeight="1" spans="1:244">
      <c r="A36" s="22">
        <v>31</v>
      </c>
      <c r="B36" s="23" t="s">
        <v>17</v>
      </c>
      <c r="C36" s="23" t="s">
        <v>50</v>
      </c>
      <c r="D36" s="23" t="s">
        <v>19</v>
      </c>
      <c r="E36" s="24">
        <v>29</v>
      </c>
      <c r="F36" s="29">
        <v>44851</v>
      </c>
      <c r="G36" s="29">
        <v>44859</v>
      </c>
      <c r="H36" s="29">
        <v>44904</v>
      </c>
      <c r="I36" s="24">
        <f t="shared" si="0"/>
        <v>29</v>
      </c>
      <c r="J36" s="24"/>
      <c r="K36" s="31"/>
      <c r="L36" s="31"/>
      <c r="M36" s="24">
        <v>29</v>
      </c>
      <c r="N36" s="41">
        <f t="shared" si="1"/>
        <v>1</v>
      </c>
      <c r="O36" s="23" t="s">
        <v>20</v>
      </c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</row>
    <row r="37" s="9" customFormat="1" ht="53" customHeight="1" spans="1:244">
      <c r="A37" s="22">
        <v>32</v>
      </c>
      <c r="B37" s="23" t="s">
        <v>17</v>
      </c>
      <c r="C37" s="23" t="s">
        <v>51</v>
      </c>
      <c r="D37" s="23" t="s">
        <v>19</v>
      </c>
      <c r="E37" s="24">
        <v>58</v>
      </c>
      <c r="F37" s="29">
        <v>44851</v>
      </c>
      <c r="G37" s="29">
        <v>44852</v>
      </c>
      <c r="H37" s="29">
        <v>44883</v>
      </c>
      <c r="I37" s="24">
        <f t="shared" si="0"/>
        <v>58</v>
      </c>
      <c r="J37" s="24"/>
      <c r="K37" s="31"/>
      <c r="L37" s="31"/>
      <c r="M37" s="24">
        <v>58</v>
      </c>
      <c r="N37" s="41">
        <f t="shared" si="1"/>
        <v>1</v>
      </c>
      <c r="O37" s="23" t="s">
        <v>20</v>
      </c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</row>
    <row r="38" s="9" customFormat="1" ht="53" customHeight="1" spans="1:244">
      <c r="A38" s="22">
        <v>33</v>
      </c>
      <c r="B38" s="23" t="s">
        <v>17</v>
      </c>
      <c r="C38" s="23" t="s">
        <v>52</v>
      </c>
      <c r="D38" s="23" t="s">
        <v>53</v>
      </c>
      <c r="E38" s="24">
        <v>33.131109</v>
      </c>
      <c r="F38" s="27">
        <v>44564</v>
      </c>
      <c r="G38" s="25">
        <v>44662</v>
      </c>
      <c r="H38" s="25">
        <v>44681</v>
      </c>
      <c r="I38" s="24">
        <f t="shared" si="0"/>
        <v>33.131109</v>
      </c>
      <c r="J38" s="24">
        <v>33.131109</v>
      </c>
      <c r="K38" s="31"/>
      <c r="L38" s="31"/>
      <c r="M38" s="31"/>
      <c r="N38" s="41">
        <f t="shared" si="1"/>
        <v>1</v>
      </c>
      <c r="O38" s="23" t="s">
        <v>20</v>
      </c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</row>
    <row r="39" s="5" customFormat="1" ht="53" customHeight="1" spans="1:244">
      <c r="A39" s="22">
        <v>34</v>
      </c>
      <c r="B39" s="23" t="s">
        <v>17</v>
      </c>
      <c r="C39" s="23" t="s">
        <v>54</v>
      </c>
      <c r="D39" s="23" t="s">
        <v>53</v>
      </c>
      <c r="E39" s="31">
        <v>30.88</v>
      </c>
      <c r="F39" s="28">
        <v>44706</v>
      </c>
      <c r="G39" s="28">
        <v>44720</v>
      </c>
      <c r="H39" s="32">
        <v>44750</v>
      </c>
      <c r="I39" s="24">
        <f t="shared" ref="I39:I70" si="2">J39+K39+L39+M39</f>
        <v>30.88</v>
      </c>
      <c r="J39" s="47"/>
      <c r="K39" s="47"/>
      <c r="L39" s="47">
        <v>30.88</v>
      </c>
      <c r="M39" s="47"/>
      <c r="N39" s="41">
        <f t="shared" si="1"/>
        <v>1</v>
      </c>
      <c r="O39" s="23" t="s">
        <v>20</v>
      </c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</row>
    <row r="40" s="5" customFormat="1" ht="53" customHeight="1" spans="1:244">
      <c r="A40" s="22">
        <v>35</v>
      </c>
      <c r="B40" s="23" t="s">
        <v>17</v>
      </c>
      <c r="C40" s="23" t="s">
        <v>55</v>
      </c>
      <c r="D40" s="23" t="s">
        <v>53</v>
      </c>
      <c r="E40" s="31">
        <v>20.5403</v>
      </c>
      <c r="F40" s="28">
        <v>44706</v>
      </c>
      <c r="G40" s="28">
        <v>44721</v>
      </c>
      <c r="H40" s="32">
        <v>44736</v>
      </c>
      <c r="I40" s="24">
        <f t="shared" si="2"/>
        <v>20.5403</v>
      </c>
      <c r="J40" s="47"/>
      <c r="K40" s="47"/>
      <c r="L40" s="47">
        <v>3</v>
      </c>
      <c r="M40" s="47">
        <v>17.5403</v>
      </c>
      <c r="N40" s="41">
        <f t="shared" si="1"/>
        <v>1</v>
      </c>
      <c r="O40" s="23" t="s">
        <v>20</v>
      </c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</row>
    <row r="41" s="5" customFormat="1" ht="53" customHeight="1" spans="1:244">
      <c r="A41" s="22">
        <v>36</v>
      </c>
      <c r="B41" s="23" t="s">
        <v>17</v>
      </c>
      <c r="C41" s="23" t="s">
        <v>56</v>
      </c>
      <c r="D41" s="23" t="s">
        <v>53</v>
      </c>
      <c r="E41" s="31">
        <v>44.96568</v>
      </c>
      <c r="F41" s="28">
        <v>44706</v>
      </c>
      <c r="G41" s="28">
        <v>44721</v>
      </c>
      <c r="H41" s="32">
        <v>44729</v>
      </c>
      <c r="I41" s="24">
        <f t="shared" si="2"/>
        <v>44.96568</v>
      </c>
      <c r="J41" s="47"/>
      <c r="K41" s="47"/>
      <c r="L41" s="47">
        <v>44.96568</v>
      </c>
      <c r="M41" s="47"/>
      <c r="N41" s="41">
        <f t="shared" ref="N41:N72" si="3">I41/E41</f>
        <v>1</v>
      </c>
      <c r="O41" s="23" t="s">
        <v>20</v>
      </c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</row>
    <row r="42" s="5" customFormat="1" ht="53" customHeight="1" spans="1:244">
      <c r="A42" s="22">
        <v>37</v>
      </c>
      <c r="B42" s="23" t="s">
        <v>17</v>
      </c>
      <c r="C42" s="23" t="s">
        <v>57</v>
      </c>
      <c r="D42" s="23" t="s">
        <v>53</v>
      </c>
      <c r="E42" s="31">
        <v>49.35</v>
      </c>
      <c r="F42" s="28">
        <v>44706</v>
      </c>
      <c r="G42" s="28">
        <v>44727</v>
      </c>
      <c r="H42" s="32">
        <v>44738</v>
      </c>
      <c r="I42" s="24">
        <f t="shared" si="2"/>
        <v>49.35</v>
      </c>
      <c r="J42" s="47"/>
      <c r="K42" s="47">
        <v>49.35</v>
      </c>
      <c r="L42" s="47"/>
      <c r="M42" s="47"/>
      <c r="N42" s="41">
        <f t="shared" si="3"/>
        <v>1</v>
      </c>
      <c r="O42" s="23" t="s">
        <v>20</v>
      </c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</row>
    <row r="43" s="7" customFormat="1" ht="53" customHeight="1" spans="1:244">
      <c r="A43" s="22">
        <v>38</v>
      </c>
      <c r="B43" s="23" t="s">
        <v>17</v>
      </c>
      <c r="C43" s="23" t="s">
        <v>58</v>
      </c>
      <c r="D43" s="23" t="s">
        <v>53</v>
      </c>
      <c r="E43" s="31">
        <v>25.535929</v>
      </c>
      <c r="F43" s="28">
        <v>44706</v>
      </c>
      <c r="G43" s="28">
        <v>44727</v>
      </c>
      <c r="H43" s="32">
        <v>44738</v>
      </c>
      <c r="I43" s="24">
        <f t="shared" si="2"/>
        <v>25.535929</v>
      </c>
      <c r="J43" s="47"/>
      <c r="K43" s="47">
        <v>25.535929</v>
      </c>
      <c r="L43" s="47"/>
      <c r="M43" s="47"/>
      <c r="N43" s="41">
        <f t="shared" si="3"/>
        <v>1</v>
      </c>
      <c r="O43" s="23" t="s">
        <v>20</v>
      </c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</row>
    <row r="44" s="7" customFormat="1" ht="53" customHeight="1" spans="1:244">
      <c r="A44" s="22">
        <v>39</v>
      </c>
      <c r="B44" s="23" t="s">
        <v>17</v>
      </c>
      <c r="C44" s="26" t="s">
        <v>59</v>
      </c>
      <c r="D44" s="26" t="s">
        <v>53</v>
      </c>
      <c r="E44" s="33">
        <v>33.130914</v>
      </c>
      <c r="F44" s="34">
        <v>44706</v>
      </c>
      <c r="G44" s="34">
        <v>44727</v>
      </c>
      <c r="H44" s="35">
        <v>44738</v>
      </c>
      <c r="I44" s="24">
        <f t="shared" si="2"/>
        <v>33.130914</v>
      </c>
      <c r="J44" s="48"/>
      <c r="K44" s="48"/>
      <c r="L44" s="48"/>
      <c r="M44" s="48">
        <v>33.130914</v>
      </c>
      <c r="N44" s="41">
        <f t="shared" si="3"/>
        <v>1</v>
      </c>
      <c r="O44" s="23" t="s">
        <v>20</v>
      </c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</row>
    <row r="45" s="7" customFormat="1" ht="53" customHeight="1" spans="1:244">
      <c r="A45" s="22">
        <v>40</v>
      </c>
      <c r="B45" s="23" t="s">
        <v>17</v>
      </c>
      <c r="C45" s="23" t="s">
        <v>60</v>
      </c>
      <c r="D45" s="23" t="s">
        <v>53</v>
      </c>
      <c r="E45" s="31">
        <v>36.086068</v>
      </c>
      <c r="F45" s="28">
        <v>44706</v>
      </c>
      <c r="G45" s="28">
        <v>44728</v>
      </c>
      <c r="H45" s="32">
        <v>44736</v>
      </c>
      <c r="I45" s="24">
        <f t="shared" si="2"/>
        <v>36.086068</v>
      </c>
      <c r="J45" s="47"/>
      <c r="K45" s="47"/>
      <c r="L45" s="47"/>
      <c r="M45" s="47">
        <v>36.086068</v>
      </c>
      <c r="N45" s="41">
        <f t="shared" si="3"/>
        <v>1</v>
      </c>
      <c r="O45" s="23" t="s">
        <v>20</v>
      </c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</row>
    <row r="46" s="7" customFormat="1" ht="53" customHeight="1" spans="1:244">
      <c r="A46" s="22">
        <v>41</v>
      </c>
      <c r="B46" s="23" t="s">
        <v>17</v>
      </c>
      <c r="C46" s="26" t="s">
        <v>61</v>
      </c>
      <c r="D46" s="23" t="s">
        <v>53</v>
      </c>
      <c r="E46" s="31">
        <v>16.92282</v>
      </c>
      <c r="F46" s="28">
        <v>44706</v>
      </c>
      <c r="G46" s="28">
        <v>44736</v>
      </c>
      <c r="H46" s="32">
        <v>44742</v>
      </c>
      <c r="I46" s="24">
        <f t="shared" si="2"/>
        <v>16.92282</v>
      </c>
      <c r="J46" s="47"/>
      <c r="K46" s="47"/>
      <c r="L46" s="47"/>
      <c r="M46" s="31">
        <v>16.92282</v>
      </c>
      <c r="N46" s="41">
        <f t="shared" si="3"/>
        <v>1</v>
      </c>
      <c r="O46" s="23" t="s">
        <v>20</v>
      </c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</row>
    <row r="47" s="7" customFormat="1" ht="53" customHeight="1" spans="1:244">
      <c r="A47" s="22">
        <v>42</v>
      </c>
      <c r="B47" s="23" t="s">
        <v>17</v>
      </c>
      <c r="C47" s="26" t="s">
        <v>62</v>
      </c>
      <c r="D47" s="23" t="s">
        <v>53</v>
      </c>
      <c r="E47" s="31">
        <v>17.294033</v>
      </c>
      <c r="F47" s="28">
        <v>44706</v>
      </c>
      <c r="G47" s="29">
        <v>44736</v>
      </c>
      <c r="H47" s="36">
        <v>44782</v>
      </c>
      <c r="I47" s="24">
        <f t="shared" si="2"/>
        <v>17.294033</v>
      </c>
      <c r="J47" s="47"/>
      <c r="K47" s="47"/>
      <c r="L47" s="47"/>
      <c r="M47" s="47">
        <v>17.294033</v>
      </c>
      <c r="N47" s="41">
        <f t="shared" si="3"/>
        <v>1</v>
      </c>
      <c r="O47" s="23" t="s">
        <v>20</v>
      </c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</row>
    <row r="48" s="7" customFormat="1" ht="53" customHeight="1" spans="1:244">
      <c r="A48" s="22">
        <v>43</v>
      </c>
      <c r="B48" s="23" t="s">
        <v>17</v>
      </c>
      <c r="C48" s="26" t="s">
        <v>63</v>
      </c>
      <c r="D48" s="23" t="s">
        <v>53</v>
      </c>
      <c r="E48" s="31">
        <v>19.415898</v>
      </c>
      <c r="F48" s="28">
        <v>44706</v>
      </c>
      <c r="G48" s="28">
        <v>44738</v>
      </c>
      <c r="H48" s="32">
        <v>44743</v>
      </c>
      <c r="I48" s="24">
        <f t="shared" si="2"/>
        <v>19.415898</v>
      </c>
      <c r="J48" s="24"/>
      <c r="K48" s="47"/>
      <c r="L48" s="47"/>
      <c r="M48" s="31">
        <v>19.415898</v>
      </c>
      <c r="N48" s="41">
        <f t="shared" si="3"/>
        <v>1</v>
      </c>
      <c r="O48" s="23" t="s">
        <v>20</v>
      </c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</row>
    <row r="49" s="5" customFormat="1" ht="53" customHeight="1" spans="1:244">
      <c r="A49" s="22">
        <v>44</v>
      </c>
      <c r="B49" s="23" t="s">
        <v>17</v>
      </c>
      <c r="C49" s="26" t="s">
        <v>64</v>
      </c>
      <c r="D49" s="23" t="s">
        <v>53</v>
      </c>
      <c r="E49" s="31">
        <v>38.9782</v>
      </c>
      <c r="F49" s="28">
        <v>44706</v>
      </c>
      <c r="G49" s="28">
        <v>44721</v>
      </c>
      <c r="H49" s="32">
        <v>44736</v>
      </c>
      <c r="I49" s="24">
        <f t="shared" si="2"/>
        <v>38.9782</v>
      </c>
      <c r="J49" s="24"/>
      <c r="K49" s="47"/>
      <c r="L49" s="47"/>
      <c r="M49" s="47">
        <v>38.9782</v>
      </c>
      <c r="N49" s="41">
        <f t="shared" si="3"/>
        <v>1</v>
      </c>
      <c r="O49" s="23" t="s">
        <v>20</v>
      </c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</row>
    <row r="50" s="5" customFormat="1" ht="53" customHeight="1" spans="1:244">
      <c r="A50" s="22">
        <v>45</v>
      </c>
      <c r="B50" s="23" t="s">
        <v>17</v>
      </c>
      <c r="C50" s="26" t="s">
        <v>65</v>
      </c>
      <c r="D50" s="23" t="s">
        <v>53</v>
      </c>
      <c r="E50" s="31">
        <v>28.98</v>
      </c>
      <c r="F50" s="28">
        <v>44706</v>
      </c>
      <c r="G50" s="28">
        <v>44721</v>
      </c>
      <c r="H50" s="32">
        <v>44736</v>
      </c>
      <c r="I50" s="24">
        <f t="shared" si="2"/>
        <v>28.98</v>
      </c>
      <c r="J50" s="24"/>
      <c r="K50" s="47"/>
      <c r="L50" s="47"/>
      <c r="M50" s="47">
        <v>28.98</v>
      </c>
      <c r="N50" s="41">
        <f t="shared" si="3"/>
        <v>1</v>
      </c>
      <c r="O50" s="23" t="s">
        <v>20</v>
      </c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</row>
    <row r="51" s="5" customFormat="1" ht="53" customHeight="1" spans="1:244">
      <c r="A51" s="22">
        <v>46</v>
      </c>
      <c r="B51" s="23" t="s">
        <v>17</v>
      </c>
      <c r="C51" s="26" t="s">
        <v>66</v>
      </c>
      <c r="D51" s="23" t="s">
        <v>53</v>
      </c>
      <c r="E51" s="31">
        <v>35.902</v>
      </c>
      <c r="F51" s="28">
        <v>44706</v>
      </c>
      <c r="G51" s="28">
        <v>44721</v>
      </c>
      <c r="H51" s="32">
        <v>44794</v>
      </c>
      <c r="I51" s="24">
        <f t="shared" si="2"/>
        <v>35.902</v>
      </c>
      <c r="J51" s="24"/>
      <c r="K51" s="47"/>
      <c r="L51" s="47"/>
      <c r="M51" s="31">
        <v>35.902</v>
      </c>
      <c r="N51" s="41">
        <f t="shared" si="3"/>
        <v>1</v>
      </c>
      <c r="O51" s="23" t="s">
        <v>20</v>
      </c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</row>
    <row r="52" s="5" customFormat="1" ht="53" customHeight="1" spans="1:244">
      <c r="A52" s="22">
        <v>47</v>
      </c>
      <c r="B52" s="23" t="s">
        <v>17</v>
      </c>
      <c r="C52" s="26" t="s">
        <v>67</v>
      </c>
      <c r="D52" s="23" t="s">
        <v>53</v>
      </c>
      <c r="E52" s="31">
        <v>16.631861</v>
      </c>
      <c r="F52" s="28">
        <v>44706</v>
      </c>
      <c r="G52" s="28">
        <v>44721</v>
      </c>
      <c r="H52" s="32">
        <v>44736</v>
      </c>
      <c r="I52" s="24">
        <f t="shared" si="2"/>
        <v>16.631861</v>
      </c>
      <c r="J52" s="31"/>
      <c r="K52" s="47"/>
      <c r="L52" s="47"/>
      <c r="M52" s="31">
        <v>16.631861</v>
      </c>
      <c r="N52" s="41">
        <f t="shared" si="3"/>
        <v>1</v>
      </c>
      <c r="O52" s="23" t="s">
        <v>20</v>
      </c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</row>
    <row r="53" s="5" customFormat="1" ht="53" customHeight="1" spans="1:244">
      <c r="A53" s="22">
        <v>48</v>
      </c>
      <c r="B53" s="23" t="s">
        <v>17</v>
      </c>
      <c r="C53" s="26" t="s">
        <v>68</v>
      </c>
      <c r="D53" s="23" t="s">
        <v>53</v>
      </c>
      <c r="E53" s="31">
        <v>42.878371</v>
      </c>
      <c r="F53" s="28">
        <v>44706</v>
      </c>
      <c r="G53" s="28">
        <v>44721</v>
      </c>
      <c r="H53" s="32">
        <v>44794</v>
      </c>
      <c r="I53" s="24">
        <f t="shared" si="2"/>
        <v>42.878371</v>
      </c>
      <c r="J53" s="24"/>
      <c r="K53" s="47"/>
      <c r="L53" s="47"/>
      <c r="M53" s="31">
        <v>42.878371</v>
      </c>
      <c r="N53" s="41">
        <f t="shared" si="3"/>
        <v>1</v>
      </c>
      <c r="O53" s="23" t="s">
        <v>20</v>
      </c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</row>
    <row r="54" s="5" customFormat="1" ht="53" customHeight="1" spans="1:244">
      <c r="A54" s="22">
        <v>49</v>
      </c>
      <c r="B54" s="23" t="s">
        <v>17</v>
      </c>
      <c r="C54" s="26" t="s">
        <v>69</v>
      </c>
      <c r="D54" s="23" t="s">
        <v>53</v>
      </c>
      <c r="E54" s="31">
        <v>57.88</v>
      </c>
      <c r="F54" s="28">
        <v>44706</v>
      </c>
      <c r="G54" s="28">
        <v>44721</v>
      </c>
      <c r="H54" s="32">
        <v>44735</v>
      </c>
      <c r="I54" s="24">
        <f t="shared" si="2"/>
        <v>57.88</v>
      </c>
      <c r="J54" s="31"/>
      <c r="K54" s="47">
        <v>41</v>
      </c>
      <c r="L54" s="47">
        <v>16.88</v>
      </c>
      <c r="M54" s="47"/>
      <c r="N54" s="41">
        <f t="shared" si="3"/>
        <v>1</v>
      </c>
      <c r="O54" s="23" t="s">
        <v>20</v>
      </c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</row>
    <row r="55" s="5" customFormat="1" ht="53" customHeight="1" spans="1:244">
      <c r="A55" s="22">
        <v>50</v>
      </c>
      <c r="B55" s="23" t="s">
        <v>17</v>
      </c>
      <c r="C55" s="23" t="s">
        <v>70</v>
      </c>
      <c r="D55" s="23" t="s">
        <v>53</v>
      </c>
      <c r="E55" s="31">
        <v>26.358</v>
      </c>
      <c r="F55" s="28">
        <v>44706</v>
      </c>
      <c r="G55" s="28">
        <v>44721</v>
      </c>
      <c r="H55" s="32">
        <v>44737</v>
      </c>
      <c r="I55" s="24">
        <f t="shared" si="2"/>
        <v>26.358</v>
      </c>
      <c r="J55" s="31"/>
      <c r="K55" s="47"/>
      <c r="L55" s="47"/>
      <c r="M55" s="47">
        <v>26.358</v>
      </c>
      <c r="N55" s="41">
        <f t="shared" si="3"/>
        <v>1</v>
      </c>
      <c r="O55" s="23" t="s">
        <v>20</v>
      </c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</row>
    <row r="56" s="5" customFormat="1" ht="53" customHeight="1" spans="1:244">
      <c r="A56" s="22">
        <v>51</v>
      </c>
      <c r="B56" s="23" t="s">
        <v>17</v>
      </c>
      <c r="C56" s="23" t="s">
        <v>71</v>
      </c>
      <c r="D56" s="23" t="s">
        <v>53</v>
      </c>
      <c r="E56" s="31">
        <v>9.572</v>
      </c>
      <c r="F56" s="28">
        <v>44706</v>
      </c>
      <c r="G56" s="28">
        <v>44721</v>
      </c>
      <c r="H56" s="32">
        <v>44737</v>
      </c>
      <c r="I56" s="24">
        <v>9.572</v>
      </c>
      <c r="J56" s="31"/>
      <c r="K56" s="47"/>
      <c r="L56" s="47">
        <f>I56-M56</f>
        <v>6.7004</v>
      </c>
      <c r="M56" s="49">
        <v>2.8716</v>
      </c>
      <c r="N56" s="41">
        <f t="shared" si="3"/>
        <v>1</v>
      </c>
      <c r="O56" s="23" t="s">
        <v>20</v>
      </c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</row>
    <row r="57" s="5" customFormat="1" ht="53" customHeight="1" spans="1:244">
      <c r="A57" s="22">
        <v>52</v>
      </c>
      <c r="B57" s="23" t="s">
        <v>17</v>
      </c>
      <c r="C57" s="23" t="s">
        <v>72</v>
      </c>
      <c r="D57" s="23" t="s">
        <v>53</v>
      </c>
      <c r="E57" s="31">
        <v>36.205798</v>
      </c>
      <c r="F57" s="28">
        <v>44706</v>
      </c>
      <c r="G57" s="28">
        <v>44721</v>
      </c>
      <c r="H57" s="32">
        <v>44736</v>
      </c>
      <c r="I57" s="24">
        <f t="shared" si="2"/>
        <v>36.205798</v>
      </c>
      <c r="J57" s="31"/>
      <c r="K57" s="47"/>
      <c r="L57" s="47"/>
      <c r="M57" s="47">
        <v>36.205798</v>
      </c>
      <c r="N57" s="41">
        <f t="shared" si="3"/>
        <v>1</v>
      </c>
      <c r="O57" s="23" t="s">
        <v>20</v>
      </c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</row>
    <row r="58" s="5" customFormat="1" ht="53" customHeight="1" spans="1:244">
      <c r="A58" s="22">
        <v>53</v>
      </c>
      <c r="B58" s="23" t="s">
        <v>17</v>
      </c>
      <c r="C58" s="23" t="s">
        <v>73</v>
      </c>
      <c r="D58" s="23" t="s">
        <v>53</v>
      </c>
      <c r="E58" s="31">
        <v>34.335453</v>
      </c>
      <c r="F58" s="28">
        <v>44706</v>
      </c>
      <c r="G58" s="28">
        <v>44721</v>
      </c>
      <c r="H58" s="32">
        <v>44736</v>
      </c>
      <c r="I58" s="24">
        <f t="shared" si="2"/>
        <v>34.335453</v>
      </c>
      <c r="J58" s="31"/>
      <c r="K58" s="47"/>
      <c r="L58" s="47"/>
      <c r="M58" s="47">
        <v>34.335453</v>
      </c>
      <c r="N58" s="41">
        <f t="shared" si="3"/>
        <v>1</v>
      </c>
      <c r="O58" s="23" t="s">
        <v>20</v>
      </c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</row>
    <row r="59" s="5" customFormat="1" ht="53" customHeight="1" spans="1:244">
      <c r="A59" s="22">
        <v>54</v>
      </c>
      <c r="B59" s="23" t="s">
        <v>17</v>
      </c>
      <c r="C59" s="23" t="s">
        <v>74</v>
      </c>
      <c r="D59" s="23" t="s">
        <v>53</v>
      </c>
      <c r="E59" s="31">
        <v>14.98</v>
      </c>
      <c r="F59" s="28">
        <v>44706</v>
      </c>
      <c r="G59" s="28">
        <v>44721</v>
      </c>
      <c r="H59" s="32">
        <v>44736</v>
      </c>
      <c r="I59" s="24">
        <f t="shared" si="2"/>
        <v>14.98</v>
      </c>
      <c r="J59" s="31"/>
      <c r="K59" s="47"/>
      <c r="L59" s="47"/>
      <c r="M59" s="47">
        <v>14.98</v>
      </c>
      <c r="N59" s="41">
        <f t="shared" si="3"/>
        <v>1</v>
      </c>
      <c r="O59" s="23" t="s">
        <v>20</v>
      </c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</row>
    <row r="60" s="5" customFormat="1" ht="53" customHeight="1" spans="1:244">
      <c r="A60" s="22">
        <v>55</v>
      </c>
      <c r="B60" s="23" t="s">
        <v>17</v>
      </c>
      <c r="C60" s="23" t="s">
        <v>75</v>
      </c>
      <c r="D60" s="23" t="s">
        <v>53</v>
      </c>
      <c r="E60" s="31">
        <v>15.98</v>
      </c>
      <c r="F60" s="28">
        <v>44706</v>
      </c>
      <c r="G60" s="28">
        <v>44721</v>
      </c>
      <c r="H60" s="32">
        <v>44736</v>
      </c>
      <c r="I60" s="24">
        <f t="shared" si="2"/>
        <v>15.98</v>
      </c>
      <c r="J60" s="47"/>
      <c r="K60" s="47"/>
      <c r="L60" s="47">
        <v>15.98</v>
      </c>
      <c r="M60" s="47"/>
      <c r="N60" s="41">
        <f t="shared" si="3"/>
        <v>1</v>
      </c>
      <c r="O60" s="23" t="s">
        <v>20</v>
      </c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</row>
    <row r="61" s="5" customFormat="1" ht="53" customHeight="1" spans="1:244">
      <c r="A61" s="22">
        <v>56</v>
      </c>
      <c r="B61" s="23" t="s">
        <v>17</v>
      </c>
      <c r="C61" s="26" t="s">
        <v>76</v>
      </c>
      <c r="D61" s="23" t="s">
        <v>53</v>
      </c>
      <c r="E61" s="31">
        <v>46.842394</v>
      </c>
      <c r="F61" s="28">
        <v>44706</v>
      </c>
      <c r="G61" s="28">
        <v>44721</v>
      </c>
      <c r="H61" s="32">
        <v>44777</v>
      </c>
      <c r="I61" s="24">
        <f t="shared" si="2"/>
        <v>46.842394</v>
      </c>
      <c r="J61" s="47"/>
      <c r="K61" s="47"/>
      <c r="L61" s="47">
        <v>46.842394</v>
      </c>
      <c r="M61" s="47"/>
      <c r="N61" s="41">
        <f t="shared" si="3"/>
        <v>1</v>
      </c>
      <c r="O61" s="23" t="s">
        <v>20</v>
      </c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</row>
    <row r="62" s="7" customFormat="1" ht="53" customHeight="1" spans="1:244">
      <c r="A62" s="22">
        <v>57</v>
      </c>
      <c r="B62" s="23" t="s">
        <v>17</v>
      </c>
      <c r="C62" s="23" t="s">
        <v>77</v>
      </c>
      <c r="D62" s="23" t="s">
        <v>53</v>
      </c>
      <c r="E62" s="31">
        <v>35.372756</v>
      </c>
      <c r="F62" s="28">
        <v>44706</v>
      </c>
      <c r="G62" s="28">
        <v>44721</v>
      </c>
      <c r="H62" s="32">
        <v>44744</v>
      </c>
      <c r="I62" s="24">
        <v>35.372756</v>
      </c>
      <c r="J62" s="47"/>
      <c r="K62" s="47"/>
      <c r="L62" s="31">
        <v>11.985</v>
      </c>
      <c r="M62" s="47">
        <f>I62-L62</f>
        <v>23.387756</v>
      </c>
      <c r="N62" s="41">
        <f t="shared" si="3"/>
        <v>1</v>
      </c>
      <c r="O62" s="23" t="s">
        <v>20</v>
      </c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/>
      <c r="HQ62" s="46"/>
      <c r="HR62" s="46"/>
      <c r="HS62" s="46"/>
      <c r="HT62" s="46"/>
      <c r="HU62" s="46"/>
      <c r="HV62" s="46"/>
      <c r="HW62" s="46"/>
      <c r="HX62" s="46"/>
      <c r="HY62" s="46"/>
      <c r="HZ62" s="46"/>
      <c r="IA62" s="46"/>
      <c r="IB62" s="46"/>
      <c r="IC62" s="46"/>
      <c r="ID62" s="46"/>
      <c r="IE62" s="46"/>
      <c r="IF62" s="46"/>
      <c r="IG62" s="46"/>
      <c r="IH62" s="46"/>
      <c r="II62" s="46"/>
      <c r="IJ62" s="46"/>
    </row>
    <row r="63" s="7" customFormat="1" ht="53" customHeight="1" spans="1:244">
      <c r="A63" s="22">
        <v>58</v>
      </c>
      <c r="B63" s="23" t="s">
        <v>17</v>
      </c>
      <c r="C63" s="23" t="s">
        <v>78</v>
      </c>
      <c r="D63" s="23" t="s">
        <v>53</v>
      </c>
      <c r="E63" s="31">
        <v>19.99277</v>
      </c>
      <c r="F63" s="28">
        <v>44706</v>
      </c>
      <c r="G63" s="29">
        <v>44721</v>
      </c>
      <c r="H63" s="36">
        <v>44755</v>
      </c>
      <c r="I63" s="24">
        <f t="shared" si="2"/>
        <v>19.99277</v>
      </c>
      <c r="J63" s="47"/>
      <c r="K63" s="47"/>
      <c r="L63" s="47"/>
      <c r="M63" s="47">
        <v>19.99277</v>
      </c>
      <c r="N63" s="41">
        <f t="shared" si="3"/>
        <v>1</v>
      </c>
      <c r="O63" s="23" t="s">
        <v>20</v>
      </c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6"/>
      <c r="GP63" s="46"/>
      <c r="GQ63" s="46"/>
      <c r="GR63" s="46"/>
      <c r="GS63" s="46"/>
      <c r="GT63" s="46"/>
      <c r="GU63" s="46"/>
      <c r="GV63" s="46"/>
      <c r="GW63" s="46"/>
      <c r="GX63" s="46"/>
      <c r="GY63" s="46"/>
      <c r="GZ63" s="46"/>
      <c r="HA63" s="46"/>
      <c r="HB63" s="46"/>
      <c r="HC63" s="46"/>
      <c r="HD63" s="46"/>
      <c r="HE63" s="46"/>
      <c r="HF63" s="46"/>
      <c r="HG63" s="46"/>
      <c r="HH63" s="46"/>
      <c r="HI63" s="46"/>
      <c r="HJ63" s="46"/>
      <c r="HK63" s="46"/>
      <c r="HL63" s="46"/>
      <c r="HM63" s="46"/>
      <c r="HN63" s="46"/>
      <c r="HO63" s="46"/>
      <c r="HP63" s="46"/>
      <c r="HQ63" s="46"/>
      <c r="HR63" s="46"/>
      <c r="HS63" s="46"/>
      <c r="HT63" s="46"/>
      <c r="HU63" s="46"/>
      <c r="HV63" s="46"/>
      <c r="HW63" s="46"/>
      <c r="HX63" s="46"/>
      <c r="HY63" s="46"/>
      <c r="HZ63" s="46"/>
      <c r="IA63" s="46"/>
      <c r="IB63" s="46"/>
      <c r="IC63" s="46"/>
      <c r="ID63" s="46"/>
      <c r="IE63" s="46"/>
      <c r="IF63" s="46"/>
      <c r="IG63" s="46"/>
      <c r="IH63" s="46"/>
      <c r="II63" s="46"/>
      <c r="IJ63" s="46"/>
    </row>
    <row r="64" s="7" customFormat="1" ht="53" customHeight="1" spans="1:244">
      <c r="A64" s="22">
        <v>59</v>
      </c>
      <c r="B64" s="23" t="s">
        <v>17</v>
      </c>
      <c r="C64" s="26" t="s">
        <v>79</v>
      </c>
      <c r="D64" s="23" t="s">
        <v>53</v>
      </c>
      <c r="E64" s="31">
        <v>14.9502</v>
      </c>
      <c r="F64" s="28">
        <v>44706</v>
      </c>
      <c r="G64" s="29">
        <v>44721</v>
      </c>
      <c r="H64" s="29">
        <v>44728</v>
      </c>
      <c r="I64" s="24">
        <f t="shared" si="2"/>
        <v>14.9502</v>
      </c>
      <c r="J64" s="47"/>
      <c r="K64" s="47"/>
      <c r="L64" s="47"/>
      <c r="M64" s="47">
        <v>14.9502</v>
      </c>
      <c r="N64" s="41">
        <f t="shared" si="3"/>
        <v>1</v>
      </c>
      <c r="O64" s="23" t="s">
        <v>20</v>
      </c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6"/>
      <c r="GP64" s="46"/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/>
      <c r="HE64" s="46"/>
      <c r="HF64" s="46"/>
      <c r="HG64" s="46"/>
      <c r="HH64" s="46"/>
      <c r="HI64" s="46"/>
      <c r="HJ64" s="46"/>
      <c r="HK64" s="46"/>
      <c r="HL64" s="46"/>
      <c r="HM64" s="46"/>
      <c r="HN64" s="46"/>
      <c r="HO64" s="46"/>
      <c r="HP64" s="46"/>
      <c r="HQ64" s="46"/>
      <c r="HR64" s="46"/>
      <c r="HS64" s="46"/>
      <c r="HT64" s="46"/>
      <c r="HU64" s="46"/>
      <c r="HV64" s="46"/>
      <c r="HW64" s="46"/>
      <c r="HX64" s="46"/>
      <c r="HY64" s="46"/>
      <c r="HZ64" s="46"/>
      <c r="IA64" s="46"/>
      <c r="IB64" s="46"/>
      <c r="IC64" s="46"/>
      <c r="ID64" s="46"/>
      <c r="IE64" s="46"/>
      <c r="IF64" s="46"/>
      <c r="IG64" s="46"/>
      <c r="IH64" s="46"/>
      <c r="II64" s="46"/>
      <c r="IJ64" s="46"/>
    </row>
    <row r="65" s="7" customFormat="1" ht="53" customHeight="1" spans="1:244">
      <c r="A65" s="22">
        <v>60</v>
      </c>
      <c r="B65" s="23" t="s">
        <v>17</v>
      </c>
      <c r="C65" s="23" t="s">
        <v>80</v>
      </c>
      <c r="D65" s="23" t="s">
        <v>53</v>
      </c>
      <c r="E65" s="31">
        <v>36.564914</v>
      </c>
      <c r="F65" s="28">
        <v>44706</v>
      </c>
      <c r="G65" s="28">
        <v>44721</v>
      </c>
      <c r="H65" s="32">
        <v>44747</v>
      </c>
      <c r="I65" s="24">
        <f t="shared" si="2"/>
        <v>36.564914</v>
      </c>
      <c r="J65" s="47"/>
      <c r="K65" s="47"/>
      <c r="L65" s="47"/>
      <c r="M65" s="31">
        <v>36.564914</v>
      </c>
      <c r="N65" s="41">
        <f t="shared" si="3"/>
        <v>1</v>
      </c>
      <c r="O65" s="23" t="s">
        <v>20</v>
      </c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6"/>
      <c r="HI65" s="46"/>
      <c r="HJ65" s="46"/>
      <c r="HK65" s="46"/>
      <c r="HL65" s="46"/>
      <c r="HM65" s="46"/>
      <c r="HN65" s="46"/>
      <c r="HO65" s="46"/>
      <c r="HP65" s="46"/>
      <c r="HQ65" s="46"/>
      <c r="HR65" s="46"/>
      <c r="HS65" s="46"/>
      <c r="HT65" s="46"/>
      <c r="HU65" s="46"/>
      <c r="HV65" s="46"/>
      <c r="HW65" s="46"/>
      <c r="HX65" s="46"/>
      <c r="HY65" s="46"/>
      <c r="HZ65" s="46"/>
      <c r="IA65" s="46"/>
      <c r="IB65" s="46"/>
      <c r="IC65" s="46"/>
      <c r="ID65" s="46"/>
      <c r="IE65" s="46"/>
      <c r="IF65" s="46"/>
      <c r="IG65" s="46"/>
      <c r="IH65" s="46"/>
      <c r="II65" s="46"/>
      <c r="IJ65" s="46"/>
    </row>
    <row r="66" s="7" customFormat="1" ht="53" customHeight="1" spans="1:244">
      <c r="A66" s="22">
        <v>61</v>
      </c>
      <c r="B66" s="23" t="s">
        <v>17</v>
      </c>
      <c r="C66" s="23" t="s">
        <v>81</v>
      </c>
      <c r="D66" s="23" t="s">
        <v>53</v>
      </c>
      <c r="E66" s="31">
        <v>24.95</v>
      </c>
      <c r="F66" s="28">
        <v>44706</v>
      </c>
      <c r="G66" s="28">
        <v>44728</v>
      </c>
      <c r="H66" s="32">
        <v>44747</v>
      </c>
      <c r="I66" s="24">
        <f t="shared" si="2"/>
        <v>24.95</v>
      </c>
      <c r="J66" s="47"/>
      <c r="K66" s="47"/>
      <c r="L66" s="47"/>
      <c r="M66" s="47">
        <v>24.95</v>
      </c>
      <c r="N66" s="41">
        <f t="shared" si="3"/>
        <v>1</v>
      </c>
      <c r="O66" s="23" t="s">
        <v>20</v>
      </c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/>
      <c r="HF66" s="46"/>
      <c r="HG66" s="46"/>
      <c r="HH66" s="46"/>
      <c r="HI66" s="46"/>
      <c r="HJ66" s="46"/>
      <c r="HK66" s="46"/>
      <c r="HL66" s="46"/>
      <c r="HM66" s="46"/>
      <c r="HN66" s="46"/>
      <c r="HO66" s="46"/>
      <c r="HP66" s="46"/>
      <c r="HQ66" s="46"/>
      <c r="HR66" s="46"/>
      <c r="HS66" s="46"/>
      <c r="HT66" s="46"/>
      <c r="HU66" s="46"/>
      <c r="HV66" s="46"/>
      <c r="HW66" s="46"/>
      <c r="HX66" s="46"/>
      <c r="HY66" s="46"/>
      <c r="HZ66" s="46"/>
      <c r="IA66" s="46"/>
      <c r="IB66" s="46"/>
      <c r="IC66" s="46"/>
      <c r="ID66" s="46"/>
      <c r="IE66" s="46"/>
      <c r="IF66" s="46"/>
      <c r="IG66" s="46"/>
      <c r="IH66" s="46"/>
      <c r="II66" s="46"/>
      <c r="IJ66" s="46"/>
    </row>
    <row r="67" s="7" customFormat="1" ht="53" customHeight="1" spans="1:244">
      <c r="A67" s="22">
        <v>62</v>
      </c>
      <c r="B67" s="23" t="s">
        <v>17</v>
      </c>
      <c r="C67" s="23" t="s">
        <v>82</v>
      </c>
      <c r="D67" s="23" t="s">
        <v>53</v>
      </c>
      <c r="E67" s="31">
        <v>24.426526</v>
      </c>
      <c r="F67" s="28">
        <v>44706</v>
      </c>
      <c r="G67" s="28">
        <v>44721</v>
      </c>
      <c r="H67" s="32">
        <v>44736</v>
      </c>
      <c r="I67" s="24">
        <f t="shared" si="2"/>
        <v>24.426526</v>
      </c>
      <c r="J67" s="47"/>
      <c r="K67" s="47"/>
      <c r="L67" s="31">
        <v>24.426526</v>
      </c>
      <c r="M67" s="47"/>
      <c r="N67" s="41">
        <f t="shared" si="3"/>
        <v>1</v>
      </c>
      <c r="O67" s="23" t="s">
        <v>20</v>
      </c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46"/>
      <c r="HM67" s="46"/>
      <c r="HN67" s="46"/>
      <c r="HO67" s="46"/>
      <c r="HP67" s="46"/>
      <c r="HQ67" s="46"/>
      <c r="HR67" s="46"/>
      <c r="HS67" s="46"/>
      <c r="HT67" s="46"/>
      <c r="HU67" s="46"/>
      <c r="HV67" s="46"/>
      <c r="HW67" s="46"/>
      <c r="HX67" s="46"/>
      <c r="HY67" s="46"/>
      <c r="HZ67" s="46"/>
      <c r="IA67" s="46"/>
      <c r="IB67" s="46"/>
      <c r="IC67" s="46"/>
      <c r="ID67" s="46"/>
      <c r="IE67" s="46"/>
      <c r="IF67" s="46"/>
      <c r="IG67" s="46"/>
      <c r="IH67" s="46"/>
      <c r="II67" s="46"/>
      <c r="IJ67" s="46"/>
    </row>
    <row r="68" s="7" customFormat="1" ht="53" customHeight="1" spans="1:244">
      <c r="A68" s="22">
        <v>63</v>
      </c>
      <c r="B68" s="23" t="s">
        <v>17</v>
      </c>
      <c r="C68" s="23" t="s">
        <v>83</v>
      </c>
      <c r="D68" s="23" t="s">
        <v>53</v>
      </c>
      <c r="E68" s="31">
        <v>13.905747</v>
      </c>
      <c r="F68" s="28">
        <v>44706</v>
      </c>
      <c r="G68" s="29">
        <v>44721</v>
      </c>
      <c r="H68" s="36">
        <v>44780</v>
      </c>
      <c r="I68" s="24">
        <f t="shared" si="2"/>
        <v>13.905747</v>
      </c>
      <c r="J68" s="47"/>
      <c r="K68" s="47"/>
      <c r="L68" s="31">
        <v>13.905747</v>
      </c>
      <c r="M68" s="47"/>
      <c r="N68" s="41">
        <f t="shared" si="3"/>
        <v>1</v>
      </c>
      <c r="O68" s="23" t="s">
        <v>20</v>
      </c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46"/>
      <c r="HW68" s="46"/>
      <c r="HX68" s="46"/>
      <c r="HY68" s="46"/>
      <c r="HZ68" s="46"/>
      <c r="IA68" s="46"/>
      <c r="IB68" s="46"/>
      <c r="IC68" s="46"/>
      <c r="ID68" s="46"/>
      <c r="IE68" s="46"/>
      <c r="IF68" s="46"/>
      <c r="IG68" s="46"/>
      <c r="IH68" s="46"/>
      <c r="II68" s="46"/>
      <c r="IJ68" s="46"/>
    </row>
    <row r="69" s="7" customFormat="1" ht="53" customHeight="1" spans="1:244">
      <c r="A69" s="22">
        <v>64</v>
      </c>
      <c r="B69" s="23" t="s">
        <v>17</v>
      </c>
      <c r="C69" s="23" t="s">
        <v>84</v>
      </c>
      <c r="D69" s="23" t="s">
        <v>53</v>
      </c>
      <c r="E69" s="31">
        <v>11.36</v>
      </c>
      <c r="F69" s="28">
        <v>44706</v>
      </c>
      <c r="G69" s="28">
        <v>44721</v>
      </c>
      <c r="H69" s="32">
        <v>44736</v>
      </c>
      <c r="I69" s="24">
        <f t="shared" si="2"/>
        <v>11.36</v>
      </c>
      <c r="J69" s="47"/>
      <c r="K69" s="47"/>
      <c r="L69" s="47">
        <v>11.36</v>
      </c>
      <c r="M69" s="47"/>
      <c r="N69" s="41">
        <f t="shared" si="3"/>
        <v>1</v>
      </c>
      <c r="O69" s="23" t="s">
        <v>20</v>
      </c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  <c r="HF69" s="46"/>
      <c r="HG69" s="46"/>
      <c r="HH69" s="46"/>
      <c r="HI69" s="46"/>
      <c r="HJ69" s="46"/>
      <c r="HK69" s="46"/>
      <c r="HL69" s="46"/>
      <c r="HM69" s="46"/>
      <c r="HN69" s="46"/>
      <c r="HO69" s="46"/>
      <c r="HP69" s="46"/>
      <c r="HQ69" s="46"/>
      <c r="HR69" s="46"/>
      <c r="HS69" s="46"/>
      <c r="HT69" s="46"/>
      <c r="HU69" s="46"/>
      <c r="HV69" s="46"/>
      <c r="HW69" s="46"/>
      <c r="HX69" s="46"/>
      <c r="HY69" s="46"/>
      <c r="HZ69" s="46"/>
      <c r="IA69" s="46"/>
      <c r="IB69" s="46"/>
      <c r="IC69" s="46"/>
      <c r="ID69" s="46"/>
      <c r="IE69" s="46"/>
      <c r="IF69" s="46"/>
      <c r="IG69" s="46"/>
      <c r="IH69" s="46"/>
      <c r="II69" s="46"/>
      <c r="IJ69" s="46"/>
    </row>
    <row r="70" s="7" customFormat="1" ht="53" customHeight="1" spans="1:244">
      <c r="A70" s="22">
        <v>65</v>
      </c>
      <c r="B70" s="23" t="s">
        <v>17</v>
      </c>
      <c r="C70" s="23" t="s">
        <v>85</v>
      </c>
      <c r="D70" s="23" t="s">
        <v>53</v>
      </c>
      <c r="E70" s="31">
        <v>37.55</v>
      </c>
      <c r="F70" s="28">
        <v>44706</v>
      </c>
      <c r="G70" s="28">
        <v>44721</v>
      </c>
      <c r="H70" s="32">
        <v>44736</v>
      </c>
      <c r="I70" s="24">
        <f t="shared" si="2"/>
        <v>37.55</v>
      </c>
      <c r="J70" s="47"/>
      <c r="K70" s="47"/>
      <c r="L70" s="47">
        <v>37.55</v>
      </c>
      <c r="M70" s="47"/>
      <c r="N70" s="41">
        <f t="shared" si="3"/>
        <v>1</v>
      </c>
      <c r="O70" s="23" t="s">
        <v>20</v>
      </c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6"/>
      <c r="HU70" s="46"/>
      <c r="HV70" s="46"/>
      <c r="HW70" s="46"/>
      <c r="HX70" s="46"/>
      <c r="HY70" s="46"/>
      <c r="HZ70" s="46"/>
      <c r="IA70" s="46"/>
      <c r="IB70" s="46"/>
      <c r="IC70" s="46"/>
      <c r="ID70" s="46"/>
      <c r="IE70" s="46"/>
      <c r="IF70" s="46"/>
      <c r="IG70" s="46"/>
      <c r="IH70" s="46"/>
      <c r="II70" s="46"/>
      <c r="IJ70" s="46"/>
    </row>
    <row r="71" s="7" customFormat="1" ht="53" customHeight="1" spans="1:244">
      <c r="A71" s="22">
        <v>66</v>
      </c>
      <c r="B71" s="23" t="s">
        <v>17</v>
      </c>
      <c r="C71" s="23" t="s">
        <v>86</v>
      </c>
      <c r="D71" s="23" t="s">
        <v>53</v>
      </c>
      <c r="E71" s="31">
        <v>24.92</v>
      </c>
      <c r="F71" s="28">
        <v>44706</v>
      </c>
      <c r="G71" s="28">
        <v>44718</v>
      </c>
      <c r="H71" s="32">
        <v>44747</v>
      </c>
      <c r="I71" s="24">
        <f t="shared" ref="I71:I102" si="4">J71+K71+L71+M71</f>
        <v>24.92</v>
      </c>
      <c r="J71" s="47"/>
      <c r="K71" s="47"/>
      <c r="L71" s="47"/>
      <c r="M71" s="47">
        <v>24.92</v>
      </c>
      <c r="N71" s="41">
        <f t="shared" si="3"/>
        <v>1</v>
      </c>
      <c r="O71" s="23" t="s">
        <v>20</v>
      </c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</row>
    <row r="72" s="7" customFormat="1" ht="53" customHeight="1" spans="1:244">
      <c r="A72" s="22">
        <v>67</v>
      </c>
      <c r="B72" s="23" t="s">
        <v>17</v>
      </c>
      <c r="C72" s="23" t="s">
        <v>87</v>
      </c>
      <c r="D72" s="23" t="s">
        <v>53</v>
      </c>
      <c r="E72" s="31">
        <v>42.455799</v>
      </c>
      <c r="F72" s="28">
        <v>44706</v>
      </c>
      <c r="G72" s="28">
        <v>44721</v>
      </c>
      <c r="H72" s="32">
        <v>44747</v>
      </c>
      <c r="I72" s="24">
        <f t="shared" si="4"/>
        <v>42.455799</v>
      </c>
      <c r="J72" s="31"/>
      <c r="K72" s="47">
        <v>42.455799</v>
      </c>
      <c r="L72" s="47"/>
      <c r="M72" s="47"/>
      <c r="N72" s="41">
        <f t="shared" si="3"/>
        <v>1</v>
      </c>
      <c r="O72" s="23" t="s">
        <v>20</v>
      </c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</row>
    <row r="73" s="5" customFormat="1" ht="53" customHeight="1" spans="1:244">
      <c r="A73" s="22">
        <v>68</v>
      </c>
      <c r="B73" s="23" t="s">
        <v>17</v>
      </c>
      <c r="C73" s="23" t="s">
        <v>88</v>
      </c>
      <c r="D73" s="23" t="s">
        <v>53</v>
      </c>
      <c r="E73" s="31">
        <v>53.45</v>
      </c>
      <c r="F73" s="28">
        <v>44706</v>
      </c>
      <c r="G73" s="28">
        <v>44721</v>
      </c>
      <c r="H73" s="32">
        <v>44736</v>
      </c>
      <c r="I73" s="24">
        <f t="shared" si="4"/>
        <v>53.45</v>
      </c>
      <c r="J73" s="47"/>
      <c r="K73" s="47">
        <v>53.45</v>
      </c>
      <c r="L73" s="47"/>
      <c r="M73" s="47"/>
      <c r="N73" s="41">
        <f t="shared" ref="N73:N104" si="5">I73/E73</f>
        <v>1</v>
      </c>
      <c r="O73" s="23" t="s">
        <v>20</v>
      </c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</row>
    <row r="74" s="5" customFormat="1" ht="53" customHeight="1" spans="1:244">
      <c r="A74" s="22">
        <v>69</v>
      </c>
      <c r="B74" s="23" t="s">
        <v>17</v>
      </c>
      <c r="C74" s="23" t="s">
        <v>89</v>
      </c>
      <c r="D74" s="23" t="s">
        <v>53</v>
      </c>
      <c r="E74" s="31">
        <v>13.92</v>
      </c>
      <c r="F74" s="28">
        <v>44706</v>
      </c>
      <c r="G74" s="28">
        <v>44721</v>
      </c>
      <c r="H74" s="32">
        <v>44777</v>
      </c>
      <c r="I74" s="24">
        <f t="shared" si="4"/>
        <v>13.92</v>
      </c>
      <c r="J74" s="47"/>
      <c r="K74" s="47"/>
      <c r="L74" s="47"/>
      <c r="M74" s="47">
        <v>13.92</v>
      </c>
      <c r="N74" s="41">
        <f t="shared" si="5"/>
        <v>1</v>
      </c>
      <c r="O74" s="23" t="s">
        <v>20</v>
      </c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</row>
    <row r="75" s="5" customFormat="1" ht="53" customHeight="1" spans="1:244">
      <c r="A75" s="22">
        <v>70</v>
      </c>
      <c r="B75" s="23" t="s">
        <v>17</v>
      </c>
      <c r="C75" s="23" t="s">
        <v>90</v>
      </c>
      <c r="D75" s="23" t="s">
        <v>53</v>
      </c>
      <c r="E75" s="31">
        <v>12.861759</v>
      </c>
      <c r="F75" s="28">
        <v>44706</v>
      </c>
      <c r="G75" s="28">
        <v>44721</v>
      </c>
      <c r="H75" s="32">
        <v>44736</v>
      </c>
      <c r="I75" s="24">
        <f t="shared" si="4"/>
        <v>12.861759</v>
      </c>
      <c r="J75" s="31"/>
      <c r="K75" s="47"/>
      <c r="L75" s="47"/>
      <c r="M75" s="47">
        <v>12.861759</v>
      </c>
      <c r="N75" s="41">
        <f t="shared" si="5"/>
        <v>1</v>
      </c>
      <c r="O75" s="23" t="s">
        <v>20</v>
      </c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</row>
    <row r="76" s="5" customFormat="1" ht="53" customHeight="1" spans="1:244">
      <c r="A76" s="22">
        <v>71</v>
      </c>
      <c r="B76" s="23" t="s">
        <v>17</v>
      </c>
      <c r="C76" s="23" t="s">
        <v>91</v>
      </c>
      <c r="D76" s="23" t="s">
        <v>53</v>
      </c>
      <c r="E76" s="31">
        <v>49.96</v>
      </c>
      <c r="F76" s="28">
        <v>44706</v>
      </c>
      <c r="G76" s="28">
        <v>44721</v>
      </c>
      <c r="H76" s="32">
        <v>44784</v>
      </c>
      <c r="I76" s="24">
        <f t="shared" si="4"/>
        <v>49.96</v>
      </c>
      <c r="J76" s="47"/>
      <c r="K76" s="47"/>
      <c r="L76" s="47">
        <v>49.96</v>
      </c>
      <c r="M76" s="47"/>
      <c r="N76" s="41">
        <f t="shared" si="5"/>
        <v>1</v>
      </c>
      <c r="O76" s="23" t="s">
        <v>20</v>
      </c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</row>
    <row r="77" s="5" customFormat="1" ht="53" customHeight="1" spans="1:244">
      <c r="A77" s="22">
        <v>72</v>
      </c>
      <c r="B77" s="23" t="s">
        <v>17</v>
      </c>
      <c r="C77" s="23" t="s">
        <v>92</v>
      </c>
      <c r="D77" s="23" t="s">
        <v>53</v>
      </c>
      <c r="E77" s="31">
        <v>16.822446</v>
      </c>
      <c r="F77" s="28">
        <v>44706</v>
      </c>
      <c r="G77" s="28">
        <v>44721</v>
      </c>
      <c r="H77" s="32">
        <v>44741</v>
      </c>
      <c r="I77" s="24">
        <f t="shared" si="4"/>
        <v>16.822446</v>
      </c>
      <c r="J77" s="31"/>
      <c r="K77" s="47"/>
      <c r="L77" s="47"/>
      <c r="M77" s="47">
        <v>16.822446</v>
      </c>
      <c r="N77" s="41">
        <f t="shared" si="5"/>
        <v>1</v>
      </c>
      <c r="O77" s="23" t="s">
        <v>20</v>
      </c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</row>
    <row r="78" s="5" customFormat="1" ht="53" customHeight="1" spans="1:244">
      <c r="A78" s="22">
        <v>73</v>
      </c>
      <c r="B78" s="23" t="s">
        <v>17</v>
      </c>
      <c r="C78" s="23" t="s">
        <v>93</v>
      </c>
      <c r="D78" s="23" t="s">
        <v>53</v>
      </c>
      <c r="E78" s="31">
        <v>29.553289</v>
      </c>
      <c r="F78" s="28">
        <v>44706</v>
      </c>
      <c r="G78" s="28">
        <v>44775</v>
      </c>
      <c r="H78" s="32">
        <v>44784</v>
      </c>
      <c r="I78" s="24">
        <f t="shared" si="4"/>
        <v>29.553289</v>
      </c>
      <c r="J78" s="47"/>
      <c r="K78" s="31"/>
      <c r="L78" s="31"/>
      <c r="M78" s="47">
        <v>29.553289</v>
      </c>
      <c r="N78" s="41">
        <f t="shared" si="5"/>
        <v>1</v>
      </c>
      <c r="O78" s="23" t="s">
        <v>20</v>
      </c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</row>
    <row r="79" s="5" customFormat="1" ht="53" customHeight="1" spans="1:244">
      <c r="A79" s="22">
        <v>74</v>
      </c>
      <c r="B79" s="23" t="s">
        <v>17</v>
      </c>
      <c r="C79" s="23" t="s">
        <v>94</v>
      </c>
      <c r="D79" s="23" t="s">
        <v>53</v>
      </c>
      <c r="E79" s="31">
        <v>17.803934</v>
      </c>
      <c r="F79" s="28">
        <v>44706</v>
      </c>
      <c r="G79" s="28">
        <v>44721</v>
      </c>
      <c r="H79" s="32">
        <v>44737</v>
      </c>
      <c r="I79" s="24">
        <f t="shared" si="4"/>
        <v>17.803934</v>
      </c>
      <c r="J79" s="47"/>
      <c r="K79" s="47"/>
      <c r="L79" s="47"/>
      <c r="M79" s="47">
        <v>17.803934</v>
      </c>
      <c r="N79" s="41">
        <f t="shared" si="5"/>
        <v>1</v>
      </c>
      <c r="O79" s="23" t="s">
        <v>20</v>
      </c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</row>
    <row r="80" s="5" customFormat="1" ht="53" customHeight="1" spans="1:244">
      <c r="A80" s="22">
        <v>75</v>
      </c>
      <c r="B80" s="23" t="s">
        <v>17</v>
      </c>
      <c r="C80" s="23" t="s">
        <v>95</v>
      </c>
      <c r="D80" s="23" t="s">
        <v>53</v>
      </c>
      <c r="E80" s="31">
        <v>17.768376</v>
      </c>
      <c r="F80" s="28">
        <v>44706</v>
      </c>
      <c r="G80" s="28">
        <v>44721</v>
      </c>
      <c r="H80" s="32">
        <v>44737</v>
      </c>
      <c r="I80" s="24">
        <f t="shared" si="4"/>
        <v>17.768376</v>
      </c>
      <c r="J80" s="47"/>
      <c r="K80" s="47"/>
      <c r="L80" s="47"/>
      <c r="M80" s="47">
        <v>17.768376</v>
      </c>
      <c r="N80" s="41">
        <f t="shared" si="5"/>
        <v>1</v>
      </c>
      <c r="O80" s="23" t="s">
        <v>20</v>
      </c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</row>
    <row r="81" s="5" customFormat="1" ht="53" customHeight="1" spans="1:244">
      <c r="A81" s="22">
        <v>76</v>
      </c>
      <c r="B81" s="23" t="s">
        <v>17</v>
      </c>
      <c r="C81" s="23" t="s">
        <v>96</v>
      </c>
      <c r="D81" s="23" t="s">
        <v>53</v>
      </c>
      <c r="E81" s="31">
        <v>20.778966</v>
      </c>
      <c r="F81" s="28">
        <v>44706</v>
      </c>
      <c r="G81" s="28">
        <v>44721</v>
      </c>
      <c r="H81" s="32">
        <v>44755</v>
      </c>
      <c r="I81" s="24">
        <f t="shared" si="4"/>
        <v>20.778966</v>
      </c>
      <c r="J81" s="47"/>
      <c r="K81" s="47"/>
      <c r="L81" s="47"/>
      <c r="M81" s="47">
        <v>20.778966</v>
      </c>
      <c r="N81" s="41">
        <f t="shared" si="5"/>
        <v>1</v>
      </c>
      <c r="O81" s="23" t="s">
        <v>20</v>
      </c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</row>
    <row r="82" s="5" customFormat="1" ht="60" customHeight="1" spans="1:244">
      <c r="A82" s="22">
        <v>77</v>
      </c>
      <c r="B82" s="23" t="s">
        <v>17</v>
      </c>
      <c r="C82" s="26" t="s">
        <v>97</v>
      </c>
      <c r="D82" s="23" t="s">
        <v>53</v>
      </c>
      <c r="E82" s="47">
        <v>19.13881</v>
      </c>
      <c r="F82" s="50">
        <v>44727</v>
      </c>
      <c r="G82" s="50">
        <v>44737</v>
      </c>
      <c r="H82" s="51">
        <v>44771</v>
      </c>
      <c r="I82" s="24">
        <f t="shared" si="4"/>
        <v>19.13881</v>
      </c>
      <c r="J82" s="47">
        <v>19.13881</v>
      </c>
      <c r="K82" s="47"/>
      <c r="L82" s="60"/>
      <c r="M82" s="60"/>
      <c r="N82" s="41">
        <f t="shared" si="5"/>
        <v>1</v>
      </c>
      <c r="O82" s="23" t="s">
        <v>20</v>
      </c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</row>
    <row r="83" s="7" customFormat="1" ht="60" customHeight="1" spans="1:244">
      <c r="A83" s="22">
        <v>78</v>
      </c>
      <c r="B83" s="23" t="s">
        <v>17</v>
      </c>
      <c r="C83" s="26" t="s">
        <v>98</v>
      </c>
      <c r="D83" s="23" t="s">
        <v>53</v>
      </c>
      <c r="E83" s="47">
        <v>19.945</v>
      </c>
      <c r="F83" s="50">
        <v>44727</v>
      </c>
      <c r="G83" s="50">
        <v>44737</v>
      </c>
      <c r="H83" s="32">
        <v>44746</v>
      </c>
      <c r="I83" s="24">
        <f t="shared" si="4"/>
        <v>19.945</v>
      </c>
      <c r="J83" s="47">
        <v>19.945</v>
      </c>
      <c r="K83" s="47"/>
      <c r="L83" s="60"/>
      <c r="M83" s="60"/>
      <c r="N83" s="41">
        <f t="shared" si="5"/>
        <v>1</v>
      </c>
      <c r="O83" s="23" t="s">
        <v>20</v>
      </c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N83" s="46"/>
      <c r="EO83" s="46"/>
      <c r="EP83" s="46"/>
      <c r="EQ83" s="46"/>
      <c r="ER83" s="46"/>
      <c r="ES83" s="46"/>
      <c r="ET83" s="46"/>
      <c r="EU83" s="46"/>
      <c r="EV83" s="46"/>
      <c r="EW83" s="46"/>
      <c r="EX83" s="46"/>
      <c r="EY83" s="46"/>
      <c r="EZ83" s="46"/>
      <c r="FA83" s="46"/>
      <c r="FB83" s="46"/>
      <c r="FC83" s="46"/>
      <c r="FD83" s="46"/>
      <c r="FE83" s="46"/>
      <c r="FF83" s="46"/>
      <c r="FG83" s="46"/>
      <c r="FH83" s="46"/>
      <c r="FI83" s="46"/>
      <c r="FJ83" s="46"/>
      <c r="FK83" s="46"/>
      <c r="FL83" s="46"/>
      <c r="FM83" s="46"/>
      <c r="FN83" s="46"/>
      <c r="FO83" s="46"/>
      <c r="FP83" s="46"/>
      <c r="FQ83" s="46"/>
      <c r="FR83" s="46"/>
      <c r="FS83" s="46"/>
      <c r="FT83" s="46"/>
      <c r="FU83" s="46"/>
      <c r="FV83" s="46"/>
      <c r="FW83" s="46"/>
      <c r="FX83" s="46"/>
      <c r="FY83" s="46"/>
      <c r="FZ83" s="46"/>
      <c r="GA83" s="46"/>
      <c r="GB83" s="46"/>
      <c r="GC83" s="46"/>
      <c r="GD83" s="46"/>
      <c r="GE83" s="46"/>
      <c r="GF83" s="46"/>
      <c r="GG83" s="46"/>
      <c r="GH83" s="46"/>
      <c r="GI83" s="46"/>
      <c r="GJ83" s="46"/>
      <c r="GK83" s="46"/>
      <c r="GL83" s="46"/>
      <c r="GM83" s="46"/>
      <c r="GN83" s="46"/>
      <c r="GO83" s="46"/>
      <c r="GP83" s="46"/>
      <c r="GQ83" s="46"/>
      <c r="GR83" s="46"/>
      <c r="GS83" s="46"/>
      <c r="GT83" s="46"/>
      <c r="GU83" s="46"/>
      <c r="GV83" s="46"/>
      <c r="GW83" s="46"/>
      <c r="GX83" s="46"/>
      <c r="GY83" s="46"/>
      <c r="GZ83" s="46"/>
      <c r="HA83" s="46"/>
      <c r="HB83" s="46"/>
      <c r="HC83" s="46"/>
      <c r="HD83" s="46"/>
      <c r="HE83" s="46"/>
      <c r="HF83" s="46"/>
      <c r="HG83" s="46"/>
      <c r="HH83" s="46"/>
      <c r="HI83" s="46"/>
      <c r="HJ83" s="46"/>
      <c r="HK83" s="46"/>
      <c r="HL83" s="46"/>
      <c r="HM83" s="46"/>
      <c r="HN83" s="46"/>
      <c r="HO83" s="46"/>
      <c r="HP83" s="46"/>
      <c r="HQ83" s="46"/>
      <c r="HR83" s="46"/>
      <c r="HS83" s="46"/>
      <c r="HT83" s="46"/>
      <c r="HU83" s="46"/>
      <c r="HV83" s="46"/>
      <c r="HW83" s="46"/>
      <c r="HX83" s="46"/>
      <c r="HY83" s="46"/>
      <c r="HZ83" s="46"/>
      <c r="IA83" s="46"/>
      <c r="IB83" s="46"/>
      <c r="IC83" s="46"/>
      <c r="ID83" s="46"/>
      <c r="IE83" s="46"/>
      <c r="IF83" s="46"/>
      <c r="IG83" s="46"/>
      <c r="IH83" s="46"/>
      <c r="II83" s="46"/>
      <c r="IJ83" s="46"/>
    </row>
    <row r="84" s="5" customFormat="1" ht="96" customHeight="1" spans="1:244">
      <c r="A84" s="22">
        <v>79</v>
      </c>
      <c r="B84" s="23" t="s">
        <v>17</v>
      </c>
      <c r="C84" s="26" t="s">
        <v>99</v>
      </c>
      <c r="D84" s="23" t="s">
        <v>53</v>
      </c>
      <c r="E84" s="47">
        <v>14.95</v>
      </c>
      <c r="F84" s="50">
        <v>44727</v>
      </c>
      <c r="G84" s="50">
        <v>44737</v>
      </c>
      <c r="H84" s="32">
        <v>44746</v>
      </c>
      <c r="I84" s="24">
        <f t="shared" si="4"/>
        <v>14.95</v>
      </c>
      <c r="J84" s="47"/>
      <c r="K84" s="47">
        <v>10</v>
      </c>
      <c r="L84" s="60"/>
      <c r="M84" s="60">
        <v>4.95</v>
      </c>
      <c r="N84" s="41">
        <f t="shared" si="5"/>
        <v>1</v>
      </c>
      <c r="O84" s="23" t="s">
        <v>20</v>
      </c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</row>
    <row r="85" s="5" customFormat="1" ht="60" customHeight="1" spans="1:244">
      <c r="A85" s="22">
        <v>80</v>
      </c>
      <c r="B85" s="23" t="s">
        <v>17</v>
      </c>
      <c r="C85" s="23" t="s">
        <v>100</v>
      </c>
      <c r="D85" s="23" t="s">
        <v>53</v>
      </c>
      <c r="E85" s="52">
        <v>21.98</v>
      </c>
      <c r="F85" s="50">
        <v>44727</v>
      </c>
      <c r="G85" s="50">
        <v>44737</v>
      </c>
      <c r="H85" s="28">
        <v>44741</v>
      </c>
      <c r="I85" s="24">
        <f t="shared" si="4"/>
        <v>21.98</v>
      </c>
      <c r="J85" s="52"/>
      <c r="K85" s="52">
        <v>21.98</v>
      </c>
      <c r="L85" s="60"/>
      <c r="M85" s="60"/>
      <c r="N85" s="41">
        <f t="shared" si="5"/>
        <v>1</v>
      </c>
      <c r="O85" s="23" t="s">
        <v>20</v>
      </c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</row>
    <row r="86" s="5" customFormat="1" ht="60" customHeight="1" spans="1:244">
      <c r="A86" s="22">
        <v>81</v>
      </c>
      <c r="B86" s="23" t="s">
        <v>17</v>
      </c>
      <c r="C86" s="23" t="s">
        <v>101</v>
      </c>
      <c r="D86" s="23" t="s">
        <v>53</v>
      </c>
      <c r="E86" s="47">
        <v>29.98</v>
      </c>
      <c r="F86" s="50">
        <v>44727</v>
      </c>
      <c r="G86" s="50">
        <v>44737</v>
      </c>
      <c r="H86" s="28">
        <v>44741</v>
      </c>
      <c r="I86" s="24">
        <f t="shared" si="4"/>
        <v>29.98</v>
      </c>
      <c r="J86" s="47">
        <v>29.98</v>
      </c>
      <c r="K86" s="47"/>
      <c r="L86" s="60"/>
      <c r="M86" s="60"/>
      <c r="N86" s="41">
        <f t="shared" si="5"/>
        <v>1</v>
      </c>
      <c r="O86" s="23" t="s">
        <v>20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</row>
    <row r="87" s="5" customFormat="1" ht="60" customHeight="1" spans="1:244">
      <c r="A87" s="22">
        <v>82</v>
      </c>
      <c r="B87" s="23" t="s">
        <v>17</v>
      </c>
      <c r="C87" s="23" t="s">
        <v>102</v>
      </c>
      <c r="D87" s="23" t="s">
        <v>53</v>
      </c>
      <c r="E87" s="47">
        <v>9.98</v>
      </c>
      <c r="F87" s="50">
        <v>44727</v>
      </c>
      <c r="G87" s="50">
        <v>44737</v>
      </c>
      <c r="H87" s="28">
        <v>44741</v>
      </c>
      <c r="I87" s="24">
        <f t="shared" si="4"/>
        <v>9.98</v>
      </c>
      <c r="J87" s="47">
        <v>9.98</v>
      </c>
      <c r="K87" s="47"/>
      <c r="L87" s="60"/>
      <c r="M87" s="60"/>
      <c r="N87" s="41">
        <f t="shared" si="5"/>
        <v>1</v>
      </c>
      <c r="O87" s="23" t="s">
        <v>20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</row>
    <row r="88" s="5" customFormat="1" ht="60" customHeight="1" spans="1:244">
      <c r="A88" s="22">
        <v>83</v>
      </c>
      <c r="B88" s="23" t="s">
        <v>17</v>
      </c>
      <c r="C88" s="23" t="s">
        <v>103</v>
      </c>
      <c r="D88" s="23" t="s">
        <v>53</v>
      </c>
      <c r="E88" s="47">
        <v>18.601116</v>
      </c>
      <c r="F88" s="50">
        <v>44727</v>
      </c>
      <c r="G88" s="50">
        <v>44737</v>
      </c>
      <c r="H88" s="28">
        <v>44741</v>
      </c>
      <c r="I88" s="24">
        <f t="shared" si="4"/>
        <v>18.601116</v>
      </c>
      <c r="J88" s="47">
        <v>18.601116</v>
      </c>
      <c r="K88" s="47"/>
      <c r="L88" s="60"/>
      <c r="M88" s="60"/>
      <c r="N88" s="41">
        <f t="shared" si="5"/>
        <v>1</v>
      </c>
      <c r="O88" s="23" t="s">
        <v>20</v>
      </c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</row>
    <row r="89" s="5" customFormat="1" ht="60" customHeight="1" spans="1:244">
      <c r="A89" s="22">
        <v>84</v>
      </c>
      <c r="B89" s="23" t="s">
        <v>17</v>
      </c>
      <c r="C89" s="26" t="s">
        <v>104</v>
      </c>
      <c r="D89" s="23" t="s">
        <v>53</v>
      </c>
      <c r="E89" s="47">
        <v>14.97</v>
      </c>
      <c r="F89" s="50">
        <v>44727</v>
      </c>
      <c r="G89" s="50">
        <v>44737</v>
      </c>
      <c r="H89" s="50">
        <v>44777</v>
      </c>
      <c r="I89" s="24">
        <f t="shared" si="4"/>
        <v>14.97</v>
      </c>
      <c r="J89" s="47">
        <v>14.97</v>
      </c>
      <c r="K89" s="61"/>
      <c r="L89" s="60"/>
      <c r="M89" s="60"/>
      <c r="N89" s="41">
        <f t="shared" si="5"/>
        <v>1</v>
      </c>
      <c r="O89" s="23" t="s">
        <v>20</v>
      </c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</row>
    <row r="90" ht="60" customHeight="1" spans="1:15">
      <c r="A90" s="22">
        <v>85</v>
      </c>
      <c r="B90" s="23" t="s">
        <v>17</v>
      </c>
      <c r="C90" s="23" t="s">
        <v>105</v>
      </c>
      <c r="D90" s="23" t="s">
        <v>53</v>
      </c>
      <c r="E90" s="47">
        <v>16.99</v>
      </c>
      <c r="F90" s="50">
        <v>44727</v>
      </c>
      <c r="G90" s="50">
        <v>44737</v>
      </c>
      <c r="H90" s="28">
        <v>44771</v>
      </c>
      <c r="I90" s="24">
        <f t="shared" si="4"/>
        <v>16.99</v>
      </c>
      <c r="J90" s="62"/>
      <c r="K90" s="62"/>
      <c r="L90" s="62"/>
      <c r="M90" s="47">
        <v>16.99</v>
      </c>
      <c r="N90" s="41">
        <f t="shared" si="5"/>
        <v>1</v>
      </c>
      <c r="O90" s="23" t="s">
        <v>20</v>
      </c>
    </row>
    <row r="91" ht="60" customHeight="1" spans="1:15">
      <c r="A91" s="22">
        <v>86</v>
      </c>
      <c r="B91" s="23" t="s">
        <v>17</v>
      </c>
      <c r="C91" s="23" t="s">
        <v>106</v>
      </c>
      <c r="D91" s="23" t="s">
        <v>53</v>
      </c>
      <c r="E91" s="47">
        <v>24.610354</v>
      </c>
      <c r="F91" s="50">
        <v>44727</v>
      </c>
      <c r="G91" s="50">
        <v>44737</v>
      </c>
      <c r="H91" s="28">
        <v>44741</v>
      </c>
      <c r="I91" s="24">
        <f t="shared" si="4"/>
        <v>24.610354</v>
      </c>
      <c r="J91" s="62"/>
      <c r="K91" s="62"/>
      <c r="L91" s="62"/>
      <c r="M91" s="47">
        <v>24.610354</v>
      </c>
      <c r="N91" s="41">
        <f t="shared" si="5"/>
        <v>1</v>
      </c>
      <c r="O91" s="23" t="s">
        <v>20</v>
      </c>
    </row>
    <row r="92" ht="60" customHeight="1" spans="1:15">
      <c r="A92" s="22">
        <v>87</v>
      </c>
      <c r="B92" s="23" t="s">
        <v>17</v>
      </c>
      <c r="C92" s="23" t="s">
        <v>107</v>
      </c>
      <c r="D92" s="23" t="s">
        <v>53</v>
      </c>
      <c r="E92" s="47">
        <v>17.99</v>
      </c>
      <c r="F92" s="50">
        <v>44727</v>
      </c>
      <c r="G92" s="50">
        <v>44737</v>
      </c>
      <c r="H92" s="28">
        <v>44771</v>
      </c>
      <c r="I92" s="24">
        <f t="shared" si="4"/>
        <v>17.99</v>
      </c>
      <c r="J92" s="62"/>
      <c r="K92" s="62"/>
      <c r="L92" s="62"/>
      <c r="M92" s="47">
        <v>17.99</v>
      </c>
      <c r="N92" s="41">
        <f t="shared" si="5"/>
        <v>1</v>
      </c>
      <c r="O92" s="23" t="s">
        <v>20</v>
      </c>
    </row>
    <row r="93" ht="60" customHeight="1" spans="1:15">
      <c r="A93" s="22">
        <v>88</v>
      </c>
      <c r="B93" s="23" t="s">
        <v>17</v>
      </c>
      <c r="C93" s="23" t="s">
        <v>108</v>
      </c>
      <c r="D93" s="23" t="s">
        <v>53</v>
      </c>
      <c r="E93" s="47">
        <v>57.500347</v>
      </c>
      <c r="F93" s="28">
        <v>44727</v>
      </c>
      <c r="G93" s="28">
        <v>44737</v>
      </c>
      <c r="H93" s="28">
        <v>44756</v>
      </c>
      <c r="I93" s="24">
        <f t="shared" si="4"/>
        <v>57.500347</v>
      </c>
      <c r="J93" s="62"/>
      <c r="K93" s="62"/>
      <c r="L93" s="62"/>
      <c r="M93" s="23">
        <v>57.500347</v>
      </c>
      <c r="N93" s="41">
        <f t="shared" si="5"/>
        <v>1</v>
      </c>
      <c r="O93" s="23" t="s">
        <v>20</v>
      </c>
    </row>
    <row r="94" ht="60" customHeight="1" spans="1:15">
      <c r="A94" s="22">
        <v>89</v>
      </c>
      <c r="B94" s="23" t="s">
        <v>17</v>
      </c>
      <c r="C94" s="26" t="s">
        <v>109</v>
      </c>
      <c r="D94" s="23" t="s">
        <v>53</v>
      </c>
      <c r="E94" s="23">
        <v>23.136295</v>
      </c>
      <c r="F94" s="28">
        <v>44747</v>
      </c>
      <c r="G94" s="28">
        <v>44781</v>
      </c>
      <c r="H94" s="28">
        <v>44793</v>
      </c>
      <c r="I94" s="24">
        <f t="shared" si="4"/>
        <v>23.136295</v>
      </c>
      <c r="J94" s="23"/>
      <c r="K94" s="23"/>
      <c r="L94" s="23">
        <v>23.136295</v>
      </c>
      <c r="M94" s="23"/>
      <c r="N94" s="41">
        <f t="shared" si="5"/>
        <v>1</v>
      </c>
      <c r="O94" s="23" t="s">
        <v>20</v>
      </c>
    </row>
    <row r="95" s="6" customFormat="1" ht="60" customHeight="1" spans="1:244">
      <c r="A95" s="22">
        <v>90</v>
      </c>
      <c r="B95" s="23" t="s">
        <v>17</v>
      </c>
      <c r="C95" s="26" t="s">
        <v>110</v>
      </c>
      <c r="D95" s="23" t="s">
        <v>53</v>
      </c>
      <c r="E95" s="23">
        <v>27.94</v>
      </c>
      <c r="F95" s="28">
        <v>44747</v>
      </c>
      <c r="G95" s="29">
        <v>44783</v>
      </c>
      <c r="H95" s="28">
        <v>44798</v>
      </c>
      <c r="I95" s="24">
        <f t="shared" si="4"/>
        <v>27.94</v>
      </c>
      <c r="J95" s="23"/>
      <c r="K95" s="23"/>
      <c r="L95" s="23">
        <v>27.94</v>
      </c>
      <c r="M95" s="23"/>
      <c r="N95" s="41">
        <f t="shared" si="5"/>
        <v>1</v>
      </c>
      <c r="O95" s="23" t="s">
        <v>20</v>
      </c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</row>
    <row r="96" ht="60" customHeight="1" spans="1:15">
      <c r="A96" s="22">
        <v>91</v>
      </c>
      <c r="B96" s="23" t="s">
        <v>17</v>
      </c>
      <c r="C96" s="26" t="s">
        <v>111</v>
      </c>
      <c r="D96" s="23" t="s">
        <v>53</v>
      </c>
      <c r="E96" s="23">
        <v>19.995285</v>
      </c>
      <c r="F96" s="28">
        <v>44747</v>
      </c>
      <c r="G96" s="53">
        <v>44779</v>
      </c>
      <c r="H96" s="53">
        <v>44807</v>
      </c>
      <c r="I96" s="24">
        <f t="shared" si="4"/>
        <v>19.995285</v>
      </c>
      <c r="J96" s="23"/>
      <c r="K96" s="23"/>
      <c r="L96" s="23">
        <v>19.995285</v>
      </c>
      <c r="M96" s="23"/>
      <c r="N96" s="41">
        <f t="shared" si="5"/>
        <v>1</v>
      </c>
      <c r="O96" s="23" t="s">
        <v>20</v>
      </c>
    </row>
    <row r="97" ht="60" customHeight="1" spans="1:15">
      <c r="A97" s="22">
        <v>92</v>
      </c>
      <c r="B97" s="23" t="s">
        <v>17</v>
      </c>
      <c r="C97" s="26" t="s">
        <v>112</v>
      </c>
      <c r="D97" s="23" t="s">
        <v>53</v>
      </c>
      <c r="E97" s="23">
        <v>16.99108</v>
      </c>
      <c r="F97" s="28">
        <v>44747</v>
      </c>
      <c r="G97" s="53">
        <v>44779</v>
      </c>
      <c r="H97" s="53">
        <v>44808</v>
      </c>
      <c r="I97" s="24">
        <f t="shared" si="4"/>
        <v>16.99108</v>
      </c>
      <c r="J97" s="23"/>
      <c r="K97" s="23"/>
      <c r="L97" s="23">
        <v>16.99108</v>
      </c>
      <c r="M97" s="23"/>
      <c r="N97" s="41">
        <f t="shared" si="5"/>
        <v>1</v>
      </c>
      <c r="O97" s="23" t="s">
        <v>20</v>
      </c>
    </row>
    <row r="98" s="5" customFormat="1" ht="53" customHeight="1" spans="1:244">
      <c r="A98" s="22">
        <v>93</v>
      </c>
      <c r="B98" s="23" t="s">
        <v>17</v>
      </c>
      <c r="C98" s="26" t="s">
        <v>113</v>
      </c>
      <c r="D98" s="23" t="s">
        <v>53</v>
      </c>
      <c r="E98" s="23">
        <v>29.92</v>
      </c>
      <c r="F98" s="29">
        <v>44851</v>
      </c>
      <c r="G98" s="30">
        <v>44862</v>
      </c>
      <c r="H98" s="30">
        <v>44883</v>
      </c>
      <c r="I98" s="24">
        <f t="shared" si="4"/>
        <v>29.92</v>
      </c>
      <c r="J98" s="47"/>
      <c r="K98" s="63"/>
      <c r="L98" s="31"/>
      <c r="M98" s="47">
        <v>29.92</v>
      </c>
      <c r="N98" s="41">
        <f t="shared" si="5"/>
        <v>1</v>
      </c>
      <c r="O98" s="23" t="s">
        <v>20</v>
      </c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</row>
    <row r="99" s="7" customFormat="1" ht="53" customHeight="1" spans="1:244">
      <c r="A99" s="22">
        <v>94</v>
      </c>
      <c r="B99" s="23" t="s">
        <v>17</v>
      </c>
      <c r="C99" s="26" t="s">
        <v>114</v>
      </c>
      <c r="D99" s="23" t="s">
        <v>53</v>
      </c>
      <c r="E99" s="23">
        <v>30.313823</v>
      </c>
      <c r="F99" s="29">
        <v>44851</v>
      </c>
      <c r="G99" s="30">
        <v>44862</v>
      </c>
      <c r="H99" s="30">
        <v>44883</v>
      </c>
      <c r="I99" s="24">
        <f t="shared" si="4"/>
        <v>30.313823</v>
      </c>
      <c r="J99" s="47"/>
      <c r="K99" s="47">
        <v>21.169617</v>
      </c>
      <c r="L99" s="31">
        <v>4.887847</v>
      </c>
      <c r="M99" s="23">
        <v>4.256359</v>
      </c>
      <c r="N99" s="41">
        <f t="shared" si="5"/>
        <v>1</v>
      </c>
      <c r="O99" s="23" t="s">
        <v>20</v>
      </c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  <c r="EV99" s="46"/>
      <c r="EW99" s="46"/>
      <c r="EX99" s="46"/>
      <c r="EY99" s="46"/>
      <c r="EZ99" s="46"/>
      <c r="FA99" s="46"/>
      <c r="FB99" s="46"/>
      <c r="FC99" s="46"/>
      <c r="FD99" s="46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46"/>
      <c r="FQ99" s="46"/>
      <c r="FR99" s="46"/>
      <c r="FS99" s="46"/>
      <c r="FT99" s="46"/>
      <c r="FU99" s="46"/>
      <c r="FV99" s="46"/>
      <c r="FW99" s="46"/>
      <c r="FX99" s="46"/>
      <c r="FY99" s="46"/>
      <c r="FZ99" s="46"/>
      <c r="GA99" s="46"/>
      <c r="GB99" s="46"/>
      <c r="GC99" s="46"/>
      <c r="GD99" s="46"/>
      <c r="GE99" s="46"/>
      <c r="GF99" s="46"/>
      <c r="GG99" s="46"/>
      <c r="GH99" s="46"/>
      <c r="GI99" s="46"/>
      <c r="GJ99" s="46"/>
      <c r="GK99" s="46"/>
      <c r="GL99" s="46"/>
      <c r="GM99" s="46"/>
      <c r="GN99" s="46"/>
      <c r="GO99" s="46"/>
      <c r="GP99" s="46"/>
      <c r="GQ99" s="46"/>
      <c r="GR99" s="46"/>
      <c r="GS99" s="46"/>
      <c r="GT99" s="46"/>
      <c r="GU99" s="46"/>
      <c r="GV99" s="46"/>
      <c r="GW99" s="46"/>
      <c r="GX99" s="46"/>
      <c r="GY99" s="46"/>
      <c r="GZ99" s="46"/>
      <c r="HA99" s="46"/>
      <c r="HB99" s="46"/>
      <c r="HC99" s="46"/>
      <c r="HD99" s="46"/>
      <c r="HE99" s="46"/>
      <c r="HF99" s="46"/>
      <c r="HG99" s="46"/>
      <c r="HH99" s="46"/>
      <c r="HI99" s="46"/>
      <c r="HJ99" s="46"/>
      <c r="HK99" s="46"/>
      <c r="HL99" s="46"/>
      <c r="HM99" s="46"/>
      <c r="HN99" s="46"/>
      <c r="HO99" s="46"/>
      <c r="HP99" s="46"/>
      <c r="HQ99" s="46"/>
      <c r="HR99" s="46"/>
      <c r="HS99" s="46"/>
      <c r="HT99" s="46"/>
      <c r="HU99" s="46"/>
      <c r="HV99" s="46"/>
      <c r="HW99" s="46"/>
      <c r="HX99" s="46"/>
      <c r="HY99" s="46"/>
      <c r="HZ99" s="46"/>
      <c r="IA99" s="46"/>
      <c r="IB99" s="46"/>
      <c r="IC99" s="46"/>
      <c r="ID99" s="46"/>
      <c r="IE99" s="46"/>
      <c r="IF99" s="46"/>
      <c r="IG99" s="46"/>
      <c r="IH99" s="46"/>
      <c r="II99" s="46"/>
      <c r="IJ99" s="46"/>
    </row>
    <row r="100" s="7" customFormat="1" ht="53" customHeight="1" spans="1:244">
      <c r="A100" s="22">
        <v>95</v>
      </c>
      <c r="B100" s="23" t="s">
        <v>17</v>
      </c>
      <c r="C100" s="26" t="s">
        <v>115</v>
      </c>
      <c r="D100" s="23" t="s">
        <v>53</v>
      </c>
      <c r="E100" s="23">
        <v>54.824088</v>
      </c>
      <c r="F100" s="29">
        <v>44851</v>
      </c>
      <c r="G100" s="30">
        <v>44862</v>
      </c>
      <c r="H100" s="30">
        <v>44892</v>
      </c>
      <c r="I100" s="24">
        <f t="shared" si="4"/>
        <v>54.824088</v>
      </c>
      <c r="J100" s="47"/>
      <c r="K100" s="47">
        <v>10.904088</v>
      </c>
      <c r="L100" s="31"/>
      <c r="M100" s="23">
        <v>43.92</v>
      </c>
      <c r="N100" s="41">
        <f t="shared" si="5"/>
        <v>1</v>
      </c>
      <c r="O100" s="23" t="s">
        <v>20</v>
      </c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46"/>
      <c r="EX100" s="46"/>
      <c r="EY100" s="46"/>
      <c r="EZ100" s="46"/>
      <c r="FA100" s="46"/>
      <c r="FB100" s="46"/>
      <c r="FC100" s="46"/>
      <c r="FD100" s="46"/>
      <c r="FE100" s="46"/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FX100" s="46"/>
      <c r="FY100" s="46"/>
      <c r="FZ100" s="46"/>
      <c r="GA100" s="46"/>
      <c r="GB100" s="46"/>
      <c r="GC100" s="46"/>
      <c r="GD100" s="46"/>
      <c r="GE100" s="46"/>
      <c r="GF100" s="46"/>
      <c r="GG100" s="46"/>
      <c r="GH100" s="46"/>
      <c r="GI100" s="46"/>
      <c r="GJ100" s="46"/>
      <c r="GK100" s="46"/>
      <c r="GL100" s="46"/>
      <c r="GM100" s="46"/>
      <c r="GN100" s="46"/>
      <c r="GO100" s="46"/>
      <c r="GP100" s="46"/>
      <c r="GQ100" s="46"/>
      <c r="GR100" s="46"/>
      <c r="GS100" s="46"/>
      <c r="GT100" s="46"/>
      <c r="GU100" s="46"/>
      <c r="GV100" s="46"/>
      <c r="GW100" s="46"/>
      <c r="GX100" s="46"/>
      <c r="GY100" s="46"/>
      <c r="GZ100" s="46"/>
      <c r="HA100" s="46"/>
      <c r="HB100" s="46"/>
      <c r="HC100" s="46"/>
      <c r="HD100" s="46"/>
      <c r="HE100" s="46"/>
      <c r="HF100" s="46"/>
      <c r="HG100" s="46"/>
      <c r="HH100" s="46"/>
      <c r="HI100" s="46"/>
      <c r="HJ100" s="46"/>
      <c r="HK100" s="46"/>
      <c r="HL100" s="46"/>
      <c r="HM100" s="46"/>
      <c r="HN100" s="46"/>
      <c r="HO100" s="46"/>
      <c r="HP100" s="46"/>
      <c r="HQ100" s="46"/>
      <c r="HR100" s="46"/>
      <c r="HS100" s="46"/>
      <c r="HT100" s="46"/>
      <c r="HU100" s="46"/>
      <c r="HV100" s="46"/>
      <c r="HW100" s="46"/>
      <c r="HX100" s="46"/>
      <c r="HY100" s="46"/>
      <c r="HZ100" s="46"/>
      <c r="IA100" s="46"/>
      <c r="IB100" s="46"/>
      <c r="IC100" s="46"/>
      <c r="ID100" s="46"/>
      <c r="IE100" s="46"/>
      <c r="IF100" s="46"/>
      <c r="IG100" s="46"/>
      <c r="IH100" s="46"/>
      <c r="II100" s="46"/>
      <c r="IJ100" s="46"/>
    </row>
    <row r="101" s="7" customFormat="1" ht="53" customHeight="1" spans="1:244">
      <c r="A101" s="22">
        <v>96</v>
      </c>
      <c r="B101" s="23" t="s">
        <v>17</v>
      </c>
      <c r="C101" s="26" t="s">
        <v>116</v>
      </c>
      <c r="D101" s="23" t="s">
        <v>53</v>
      </c>
      <c r="E101" s="23">
        <v>44.85</v>
      </c>
      <c r="F101" s="29">
        <v>44851</v>
      </c>
      <c r="G101" s="30">
        <v>44863</v>
      </c>
      <c r="H101" s="54">
        <v>44890</v>
      </c>
      <c r="I101" s="24">
        <f t="shared" si="4"/>
        <v>44.85</v>
      </c>
      <c r="J101" s="47"/>
      <c r="K101" s="47">
        <v>8.97</v>
      </c>
      <c r="L101" s="31">
        <v>35.88</v>
      </c>
      <c r="M101" s="23"/>
      <c r="N101" s="41">
        <f t="shared" si="5"/>
        <v>1</v>
      </c>
      <c r="O101" s="23" t="s">
        <v>20</v>
      </c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FX101" s="46"/>
      <c r="FY101" s="46"/>
      <c r="FZ101" s="46"/>
      <c r="GA101" s="46"/>
      <c r="GB101" s="46"/>
      <c r="GC101" s="46"/>
      <c r="GD101" s="46"/>
      <c r="GE101" s="46"/>
      <c r="GF101" s="46"/>
      <c r="GG101" s="46"/>
      <c r="GH101" s="46"/>
      <c r="GI101" s="46"/>
      <c r="GJ101" s="46"/>
      <c r="GK101" s="46"/>
      <c r="GL101" s="46"/>
      <c r="GM101" s="46"/>
      <c r="GN101" s="46"/>
      <c r="GO101" s="46"/>
      <c r="GP101" s="46"/>
      <c r="GQ101" s="46"/>
      <c r="GR101" s="46"/>
      <c r="GS101" s="46"/>
      <c r="GT101" s="46"/>
      <c r="GU101" s="46"/>
      <c r="GV101" s="46"/>
      <c r="GW101" s="46"/>
      <c r="GX101" s="46"/>
      <c r="GY101" s="46"/>
      <c r="GZ101" s="46"/>
      <c r="HA101" s="46"/>
      <c r="HB101" s="46"/>
      <c r="HC101" s="46"/>
      <c r="HD101" s="46"/>
      <c r="HE101" s="46"/>
      <c r="HF101" s="46"/>
      <c r="HG101" s="46"/>
      <c r="HH101" s="46"/>
      <c r="HI101" s="46"/>
      <c r="HJ101" s="46"/>
      <c r="HK101" s="46"/>
      <c r="HL101" s="46"/>
      <c r="HM101" s="46"/>
      <c r="HN101" s="46"/>
      <c r="HO101" s="46"/>
      <c r="HP101" s="46"/>
      <c r="HQ101" s="46"/>
      <c r="HR101" s="46"/>
      <c r="HS101" s="46"/>
      <c r="HT101" s="46"/>
      <c r="HU101" s="46"/>
      <c r="HV101" s="46"/>
      <c r="HW101" s="46"/>
      <c r="HX101" s="46"/>
      <c r="HY101" s="46"/>
      <c r="HZ101" s="46"/>
      <c r="IA101" s="46"/>
      <c r="IB101" s="46"/>
      <c r="IC101" s="46"/>
      <c r="ID101" s="46"/>
      <c r="IE101" s="46"/>
      <c r="IF101" s="46"/>
      <c r="IG101" s="46"/>
      <c r="IH101" s="46"/>
      <c r="II101" s="46"/>
      <c r="IJ101" s="46"/>
    </row>
    <row r="102" s="7" customFormat="1" ht="53" customHeight="1" spans="1:244">
      <c r="A102" s="22">
        <v>97</v>
      </c>
      <c r="B102" s="23" t="s">
        <v>17</v>
      </c>
      <c r="C102" s="26" t="s">
        <v>117</v>
      </c>
      <c r="D102" s="23" t="s">
        <v>53</v>
      </c>
      <c r="E102" s="23">
        <v>28.912</v>
      </c>
      <c r="F102" s="29">
        <v>44851</v>
      </c>
      <c r="G102" s="30">
        <v>44865</v>
      </c>
      <c r="H102" s="30">
        <v>44884</v>
      </c>
      <c r="I102" s="24">
        <f t="shared" si="4"/>
        <v>28.912</v>
      </c>
      <c r="J102" s="47">
        <v>0.868891</v>
      </c>
      <c r="K102" s="47">
        <v>28.043109</v>
      </c>
      <c r="L102" s="31"/>
      <c r="M102" s="23"/>
      <c r="N102" s="41">
        <f t="shared" si="5"/>
        <v>1</v>
      </c>
      <c r="O102" s="23" t="s">
        <v>20</v>
      </c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  <c r="EV102" s="46"/>
      <c r="EW102" s="46"/>
      <c r="EX102" s="46"/>
      <c r="EY102" s="46"/>
      <c r="EZ102" s="46"/>
      <c r="FA102" s="46"/>
      <c r="FB102" s="46"/>
      <c r="FC102" s="46"/>
      <c r="FD102" s="46"/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46"/>
      <c r="FQ102" s="46"/>
      <c r="FR102" s="46"/>
      <c r="FS102" s="46"/>
      <c r="FT102" s="46"/>
      <c r="FU102" s="46"/>
      <c r="FV102" s="46"/>
      <c r="FW102" s="46"/>
      <c r="FX102" s="46"/>
      <c r="FY102" s="46"/>
      <c r="FZ102" s="46"/>
      <c r="GA102" s="46"/>
      <c r="GB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  <c r="GO102" s="46"/>
      <c r="GP102" s="46"/>
      <c r="GQ102" s="46"/>
      <c r="GR102" s="46"/>
      <c r="GS102" s="46"/>
      <c r="GT102" s="46"/>
      <c r="GU102" s="46"/>
      <c r="GV102" s="46"/>
      <c r="GW102" s="46"/>
      <c r="GX102" s="46"/>
      <c r="GY102" s="46"/>
      <c r="GZ102" s="46"/>
      <c r="HA102" s="46"/>
      <c r="HB102" s="46"/>
      <c r="HC102" s="46"/>
      <c r="HD102" s="46"/>
      <c r="HE102" s="46"/>
      <c r="HF102" s="46"/>
      <c r="HG102" s="46"/>
      <c r="HH102" s="46"/>
      <c r="HI102" s="46"/>
      <c r="HJ102" s="46"/>
      <c r="HK102" s="46"/>
      <c r="HL102" s="46"/>
      <c r="HM102" s="46"/>
      <c r="HN102" s="46"/>
      <c r="HO102" s="46"/>
      <c r="HP102" s="46"/>
      <c r="HQ102" s="46"/>
      <c r="HR102" s="46"/>
      <c r="HS102" s="46"/>
      <c r="HT102" s="46"/>
      <c r="HU102" s="46"/>
      <c r="HV102" s="46"/>
      <c r="HW102" s="46"/>
      <c r="HX102" s="46"/>
      <c r="HY102" s="46"/>
      <c r="HZ102" s="46"/>
      <c r="IA102" s="46"/>
      <c r="IB102" s="46"/>
      <c r="IC102" s="46"/>
      <c r="ID102" s="46"/>
      <c r="IE102" s="46"/>
      <c r="IF102" s="46"/>
      <c r="IG102" s="46"/>
      <c r="IH102" s="46"/>
      <c r="II102" s="46"/>
      <c r="IJ102" s="46"/>
    </row>
    <row r="103" s="5" customFormat="1" ht="53" customHeight="1" spans="1:244">
      <c r="A103" s="22">
        <v>98</v>
      </c>
      <c r="B103" s="23" t="s">
        <v>17</v>
      </c>
      <c r="C103" s="26" t="s">
        <v>118</v>
      </c>
      <c r="D103" s="23" t="s">
        <v>53</v>
      </c>
      <c r="E103" s="23">
        <v>29.200398</v>
      </c>
      <c r="F103" s="29">
        <v>44851</v>
      </c>
      <c r="G103" s="30">
        <v>44865</v>
      </c>
      <c r="H103" s="30">
        <v>44884</v>
      </c>
      <c r="I103" s="24">
        <f t="shared" ref="I103:I123" si="6">J103+K103+L103+M103</f>
        <v>29.200398</v>
      </c>
      <c r="J103" s="47"/>
      <c r="K103" s="23">
        <v>29.200398</v>
      </c>
      <c r="L103" s="31"/>
      <c r="M103" s="23"/>
      <c r="N103" s="41">
        <f t="shared" si="5"/>
        <v>1</v>
      </c>
      <c r="O103" s="23" t="s">
        <v>20</v>
      </c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</row>
    <row r="104" s="5" customFormat="1" ht="53" customHeight="1" spans="1:244">
      <c r="A104" s="22">
        <v>99</v>
      </c>
      <c r="B104" s="23" t="s">
        <v>17</v>
      </c>
      <c r="C104" s="26" t="s">
        <v>119</v>
      </c>
      <c r="D104" s="23" t="s">
        <v>53</v>
      </c>
      <c r="E104" s="23">
        <v>15.194356</v>
      </c>
      <c r="F104" s="29">
        <v>44851</v>
      </c>
      <c r="G104" s="30">
        <v>44862</v>
      </c>
      <c r="H104" s="30">
        <v>44889</v>
      </c>
      <c r="I104" s="24">
        <f t="shared" si="6"/>
        <v>15.194356</v>
      </c>
      <c r="J104" s="47"/>
      <c r="K104" s="23">
        <v>15.194356</v>
      </c>
      <c r="L104" s="31"/>
      <c r="M104" s="23"/>
      <c r="N104" s="41">
        <f t="shared" si="5"/>
        <v>1</v>
      </c>
      <c r="O104" s="23" t="s">
        <v>20</v>
      </c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</row>
    <row r="105" s="5" customFormat="1" ht="53" customHeight="1" spans="1:244">
      <c r="A105" s="22">
        <v>100</v>
      </c>
      <c r="B105" s="23" t="s">
        <v>17</v>
      </c>
      <c r="C105" s="26" t="s">
        <v>120</v>
      </c>
      <c r="D105" s="23" t="s">
        <v>53</v>
      </c>
      <c r="E105" s="23">
        <v>29.922</v>
      </c>
      <c r="F105" s="29">
        <v>44851</v>
      </c>
      <c r="G105" s="30">
        <v>44862</v>
      </c>
      <c r="H105" s="30">
        <v>44889</v>
      </c>
      <c r="I105" s="24">
        <f t="shared" si="6"/>
        <v>29.922</v>
      </c>
      <c r="J105" s="47"/>
      <c r="K105" s="23">
        <v>29.922</v>
      </c>
      <c r="L105" s="31"/>
      <c r="M105" s="23"/>
      <c r="N105" s="41">
        <f t="shared" ref="N105:N123" si="7">I105/E105</f>
        <v>1</v>
      </c>
      <c r="O105" s="23" t="s">
        <v>20</v>
      </c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</row>
    <row r="106" s="5" customFormat="1" ht="53" customHeight="1" spans="1:244">
      <c r="A106" s="22">
        <v>101</v>
      </c>
      <c r="B106" s="23" t="s">
        <v>17</v>
      </c>
      <c r="C106" s="26" t="s">
        <v>121</v>
      </c>
      <c r="D106" s="23" t="s">
        <v>53</v>
      </c>
      <c r="E106" s="23">
        <v>44.956</v>
      </c>
      <c r="F106" s="29">
        <v>44851</v>
      </c>
      <c r="G106" s="30">
        <v>44863</v>
      </c>
      <c r="H106" s="30">
        <v>44881</v>
      </c>
      <c r="I106" s="24">
        <f t="shared" si="6"/>
        <v>44.956</v>
      </c>
      <c r="J106" s="47"/>
      <c r="K106" s="47">
        <v>25</v>
      </c>
      <c r="L106" s="31"/>
      <c r="M106" s="23">
        <v>19.956</v>
      </c>
      <c r="N106" s="41">
        <f t="shared" si="7"/>
        <v>1</v>
      </c>
      <c r="O106" s="23" t="s">
        <v>20</v>
      </c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</row>
    <row r="107" s="5" customFormat="1" ht="53" customHeight="1" spans="1:244">
      <c r="A107" s="22">
        <v>102</v>
      </c>
      <c r="B107" s="23" t="s">
        <v>17</v>
      </c>
      <c r="C107" s="26" t="s">
        <v>122</v>
      </c>
      <c r="D107" s="23" t="s">
        <v>53</v>
      </c>
      <c r="E107" s="23">
        <v>9.976</v>
      </c>
      <c r="F107" s="29">
        <v>44851</v>
      </c>
      <c r="G107" s="30">
        <v>44863</v>
      </c>
      <c r="H107" s="30">
        <v>44881</v>
      </c>
      <c r="I107" s="24">
        <f t="shared" si="6"/>
        <v>9.976</v>
      </c>
      <c r="J107" s="47"/>
      <c r="K107" s="23">
        <v>9.976</v>
      </c>
      <c r="L107" s="31"/>
      <c r="M107" s="23"/>
      <c r="N107" s="41">
        <f t="shared" si="7"/>
        <v>1</v>
      </c>
      <c r="O107" s="23" t="s">
        <v>20</v>
      </c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</row>
    <row r="108" s="7" customFormat="1" ht="53" customHeight="1" spans="1:244">
      <c r="A108" s="22">
        <v>103</v>
      </c>
      <c r="B108" s="23" t="s">
        <v>17</v>
      </c>
      <c r="C108" s="26" t="s">
        <v>123</v>
      </c>
      <c r="D108" s="23" t="s">
        <v>53</v>
      </c>
      <c r="E108" s="23">
        <v>31.963</v>
      </c>
      <c r="F108" s="29">
        <v>44851</v>
      </c>
      <c r="G108" s="30">
        <v>44863</v>
      </c>
      <c r="H108" s="30">
        <v>44882</v>
      </c>
      <c r="I108" s="24">
        <f t="shared" si="6"/>
        <v>31.963</v>
      </c>
      <c r="J108" s="47"/>
      <c r="K108" s="47">
        <v>22</v>
      </c>
      <c r="L108" s="31"/>
      <c r="M108" s="23">
        <v>9.963</v>
      </c>
      <c r="N108" s="41">
        <f t="shared" si="7"/>
        <v>1</v>
      </c>
      <c r="O108" s="23" t="s">
        <v>20</v>
      </c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46"/>
      <c r="EQ108" s="46"/>
      <c r="ER108" s="46"/>
      <c r="ES108" s="46"/>
      <c r="ET108" s="46"/>
      <c r="EU108" s="46"/>
      <c r="EV108" s="46"/>
      <c r="EW108" s="46"/>
      <c r="EX108" s="46"/>
      <c r="EY108" s="46"/>
      <c r="EZ108" s="46"/>
      <c r="FA108" s="46"/>
      <c r="FB108" s="46"/>
      <c r="FC108" s="46"/>
      <c r="FD108" s="46"/>
      <c r="FE108" s="46"/>
      <c r="FF108" s="46"/>
      <c r="FG108" s="46"/>
      <c r="FH108" s="46"/>
      <c r="FI108" s="46"/>
      <c r="FJ108" s="46"/>
      <c r="FK108" s="46"/>
      <c r="FL108" s="46"/>
      <c r="FM108" s="46"/>
      <c r="FN108" s="46"/>
      <c r="FO108" s="46"/>
      <c r="FP108" s="46"/>
      <c r="FQ108" s="46"/>
      <c r="FR108" s="46"/>
      <c r="FS108" s="46"/>
      <c r="FT108" s="46"/>
      <c r="FU108" s="46"/>
      <c r="FV108" s="46"/>
      <c r="FW108" s="46"/>
      <c r="FX108" s="46"/>
      <c r="FY108" s="46"/>
      <c r="FZ108" s="46"/>
      <c r="GA108" s="46"/>
      <c r="GB108" s="46"/>
      <c r="GC108" s="46"/>
      <c r="GD108" s="46"/>
      <c r="GE108" s="46"/>
      <c r="GF108" s="46"/>
      <c r="GG108" s="46"/>
      <c r="GH108" s="46"/>
      <c r="GI108" s="46"/>
      <c r="GJ108" s="46"/>
      <c r="GK108" s="46"/>
      <c r="GL108" s="46"/>
      <c r="GM108" s="46"/>
      <c r="GN108" s="46"/>
      <c r="GO108" s="46"/>
      <c r="GP108" s="46"/>
      <c r="GQ108" s="46"/>
      <c r="GR108" s="46"/>
      <c r="GS108" s="46"/>
      <c r="GT108" s="46"/>
      <c r="GU108" s="46"/>
      <c r="GV108" s="46"/>
      <c r="GW108" s="46"/>
      <c r="GX108" s="46"/>
      <c r="GY108" s="46"/>
      <c r="GZ108" s="46"/>
      <c r="HA108" s="46"/>
      <c r="HB108" s="46"/>
      <c r="HC108" s="46"/>
      <c r="HD108" s="46"/>
      <c r="HE108" s="46"/>
      <c r="HF108" s="46"/>
      <c r="HG108" s="46"/>
      <c r="HH108" s="46"/>
      <c r="HI108" s="46"/>
      <c r="HJ108" s="46"/>
      <c r="HK108" s="46"/>
      <c r="HL108" s="46"/>
      <c r="HM108" s="46"/>
      <c r="HN108" s="46"/>
      <c r="HO108" s="46"/>
      <c r="HP108" s="46"/>
      <c r="HQ108" s="46"/>
      <c r="HR108" s="46"/>
      <c r="HS108" s="46"/>
      <c r="HT108" s="46"/>
      <c r="HU108" s="46"/>
      <c r="HV108" s="46"/>
      <c r="HW108" s="46"/>
      <c r="HX108" s="46"/>
      <c r="HY108" s="46"/>
      <c r="HZ108" s="46"/>
      <c r="IA108" s="46"/>
      <c r="IB108" s="46"/>
      <c r="IC108" s="46"/>
      <c r="ID108" s="46"/>
      <c r="IE108" s="46"/>
      <c r="IF108" s="46"/>
      <c r="IG108" s="46"/>
      <c r="IH108" s="46"/>
      <c r="II108" s="46"/>
      <c r="IJ108" s="46"/>
    </row>
    <row r="109" s="7" customFormat="1" ht="53" customHeight="1" spans="1:244">
      <c r="A109" s="22">
        <v>104</v>
      </c>
      <c r="B109" s="23" t="s">
        <v>17</v>
      </c>
      <c r="C109" s="26" t="s">
        <v>124</v>
      </c>
      <c r="D109" s="23" t="s">
        <v>53</v>
      </c>
      <c r="E109" s="23">
        <v>19.437</v>
      </c>
      <c r="F109" s="29">
        <v>44851</v>
      </c>
      <c r="G109" s="30">
        <v>44865</v>
      </c>
      <c r="H109" s="30">
        <v>44875</v>
      </c>
      <c r="I109" s="24">
        <f t="shared" si="6"/>
        <v>19.437</v>
      </c>
      <c r="J109" s="47">
        <v>6.794921</v>
      </c>
      <c r="K109" s="47">
        <v>12.642079</v>
      </c>
      <c r="L109" s="31"/>
      <c r="M109" s="23"/>
      <c r="N109" s="41">
        <f t="shared" si="7"/>
        <v>1</v>
      </c>
      <c r="O109" s="23" t="s">
        <v>20</v>
      </c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  <c r="EV109" s="46"/>
      <c r="EW109" s="46"/>
      <c r="EX109" s="46"/>
      <c r="EY109" s="46"/>
      <c r="EZ109" s="46"/>
      <c r="FA109" s="46"/>
      <c r="FB109" s="46"/>
      <c r="FC109" s="46"/>
      <c r="FD109" s="46"/>
      <c r="FE109" s="46"/>
      <c r="FF109" s="46"/>
      <c r="FG109" s="46"/>
      <c r="FH109" s="46"/>
      <c r="FI109" s="46"/>
      <c r="FJ109" s="46"/>
      <c r="FK109" s="46"/>
      <c r="FL109" s="46"/>
      <c r="FM109" s="46"/>
      <c r="FN109" s="46"/>
      <c r="FO109" s="46"/>
      <c r="FP109" s="46"/>
      <c r="FQ109" s="46"/>
      <c r="FR109" s="46"/>
      <c r="FS109" s="46"/>
      <c r="FT109" s="46"/>
      <c r="FU109" s="46"/>
      <c r="FV109" s="46"/>
      <c r="FW109" s="46"/>
      <c r="FX109" s="46"/>
      <c r="FY109" s="46"/>
      <c r="FZ109" s="46"/>
      <c r="GA109" s="46"/>
      <c r="GB109" s="46"/>
      <c r="GC109" s="46"/>
      <c r="GD109" s="46"/>
      <c r="GE109" s="46"/>
      <c r="GF109" s="46"/>
      <c r="GG109" s="46"/>
      <c r="GH109" s="46"/>
      <c r="GI109" s="46"/>
      <c r="GJ109" s="46"/>
      <c r="GK109" s="46"/>
      <c r="GL109" s="46"/>
      <c r="GM109" s="46"/>
      <c r="GN109" s="46"/>
      <c r="GO109" s="46"/>
      <c r="GP109" s="46"/>
      <c r="GQ109" s="46"/>
      <c r="GR109" s="46"/>
      <c r="GS109" s="46"/>
      <c r="GT109" s="46"/>
      <c r="GU109" s="46"/>
      <c r="GV109" s="46"/>
      <c r="GW109" s="46"/>
      <c r="GX109" s="46"/>
      <c r="GY109" s="46"/>
      <c r="GZ109" s="46"/>
      <c r="HA109" s="46"/>
      <c r="HB109" s="46"/>
      <c r="HC109" s="46"/>
      <c r="HD109" s="46"/>
      <c r="HE109" s="46"/>
      <c r="HF109" s="46"/>
      <c r="HG109" s="46"/>
      <c r="HH109" s="46"/>
      <c r="HI109" s="46"/>
      <c r="HJ109" s="46"/>
      <c r="HK109" s="46"/>
      <c r="HL109" s="46"/>
      <c r="HM109" s="46"/>
      <c r="HN109" s="46"/>
      <c r="HO109" s="46"/>
      <c r="HP109" s="46"/>
      <c r="HQ109" s="46"/>
      <c r="HR109" s="46"/>
      <c r="HS109" s="46"/>
      <c r="HT109" s="46"/>
      <c r="HU109" s="46"/>
      <c r="HV109" s="46"/>
      <c r="HW109" s="46"/>
      <c r="HX109" s="46"/>
      <c r="HY109" s="46"/>
      <c r="HZ109" s="46"/>
      <c r="IA109" s="46"/>
      <c r="IB109" s="46"/>
      <c r="IC109" s="46"/>
      <c r="ID109" s="46"/>
      <c r="IE109" s="46"/>
      <c r="IF109" s="46"/>
      <c r="IG109" s="46"/>
      <c r="IH109" s="46"/>
      <c r="II109" s="46"/>
      <c r="IJ109" s="46"/>
    </row>
    <row r="110" s="7" customFormat="1" ht="53" customHeight="1" spans="1:244">
      <c r="A110" s="22">
        <v>105</v>
      </c>
      <c r="B110" s="23" t="s">
        <v>17</v>
      </c>
      <c r="C110" s="26" t="s">
        <v>125</v>
      </c>
      <c r="D110" s="23" t="s">
        <v>53</v>
      </c>
      <c r="E110" s="23">
        <v>19.958</v>
      </c>
      <c r="F110" s="29">
        <v>44851</v>
      </c>
      <c r="G110" s="30">
        <v>44865</v>
      </c>
      <c r="H110" s="30">
        <v>44870</v>
      </c>
      <c r="I110" s="24">
        <f t="shared" si="6"/>
        <v>19.958</v>
      </c>
      <c r="J110" s="47"/>
      <c r="K110" s="31">
        <v>3.9916</v>
      </c>
      <c r="L110" s="31">
        <v>3.758573</v>
      </c>
      <c r="M110" s="31">
        <v>12.207827</v>
      </c>
      <c r="N110" s="41">
        <f t="shared" si="7"/>
        <v>1</v>
      </c>
      <c r="O110" s="23" t="s">
        <v>20</v>
      </c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  <c r="EV110" s="46"/>
      <c r="EW110" s="46"/>
      <c r="EX110" s="46"/>
      <c r="EY110" s="46"/>
      <c r="EZ110" s="46"/>
      <c r="FA110" s="46"/>
      <c r="FB110" s="46"/>
      <c r="FC110" s="46"/>
      <c r="FD110" s="46"/>
      <c r="FE110" s="46"/>
      <c r="FF110" s="46"/>
      <c r="FG110" s="46"/>
      <c r="FH110" s="46"/>
      <c r="FI110" s="46"/>
      <c r="FJ110" s="46"/>
      <c r="FK110" s="46"/>
      <c r="FL110" s="46"/>
      <c r="FM110" s="46"/>
      <c r="FN110" s="46"/>
      <c r="FO110" s="46"/>
      <c r="FP110" s="46"/>
      <c r="FQ110" s="46"/>
      <c r="FR110" s="46"/>
      <c r="FS110" s="46"/>
      <c r="FT110" s="46"/>
      <c r="FU110" s="46"/>
      <c r="FV110" s="46"/>
      <c r="FW110" s="46"/>
      <c r="FX110" s="46"/>
      <c r="FY110" s="46"/>
      <c r="FZ110" s="46"/>
      <c r="GA110" s="46"/>
      <c r="GB110" s="46"/>
      <c r="GC110" s="46"/>
      <c r="GD110" s="46"/>
      <c r="GE110" s="46"/>
      <c r="GF110" s="46"/>
      <c r="GG110" s="46"/>
      <c r="GH110" s="46"/>
      <c r="GI110" s="46"/>
      <c r="GJ110" s="46"/>
      <c r="GK110" s="46"/>
      <c r="GL110" s="46"/>
      <c r="GM110" s="46"/>
      <c r="GN110" s="46"/>
      <c r="GO110" s="46"/>
      <c r="GP110" s="46"/>
      <c r="GQ110" s="46"/>
      <c r="GR110" s="46"/>
      <c r="GS110" s="46"/>
      <c r="GT110" s="46"/>
      <c r="GU110" s="46"/>
      <c r="GV110" s="46"/>
      <c r="GW110" s="46"/>
      <c r="GX110" s="46"/>
      <c r="GY110" s="46"/>
      <c r="GZ110" s="46"/>
      <c r="HA110" s="46"/>
      <c r="HB110" s="46"/>
      <c r="HC110" s="46"/>
      <c r="HD110" s="46"/>
      <c r="HE110" s="46"/>
      <c r="HF110" s="46"/>
      <c r="HG110" s="46"/>
      <c r="HH110" s="46"/>
      <c r="HI110" s="46"/>
      <c r="HJ110" s="46"/>
      <c r="HK110" s="46"/>
      <c r="HL110" s="46"/>
      <c r="HM110" s="46"/>
      <c r="HN110" s="46"/>
      <c r="HO110" s="46"/>
      <c r="HP110" s="46"/>
      <c r="HQ110" s="46"/>
      <c r="HR110" s="46"/>
      <c r="HS110" s="46"/>
      <c r="HT110" s="46"/>
      <c r="HU110" s="46"/>
      <c r="HV110" s="46"/>
      <c r="HW110" s="46"/>
      <c r="HX110" s="46"/>
      <c r="HY110" s="46"/>
      <c r="HZ110" s="46"/>
      <c r="IA110" s="46"/>
      <c r="IB110" s="46"/>
      <c r="IC110" s="46"/>
      <c r="ID110" s="46"/>
      <c r="IE110" s="46"/>
      <c r="IF110" s="46"/>
      <c r="IG110" s="46"/>
      <c r="IH110" s="46"/>
      <c r="II110" s="46"/>
      <c r="IJ110" s="46"/>
    </row>
    <row r="111" s="7" customFormat="1" ht="53" customHeight="1" spans="1:244">
      <c r="A111" s="22">
        <v>106</v>
      </c>
      <c r="B111" s="23" t="s">
        <v>17</v>
      </c>
      <c r="C111" s="26" t="s">
        <v>126</v>
      </c>
      <c r="D111" s="23" t="s">
        <v>53</v>
      </c>
      <c r="E111" s="23">
        <v>48.972</v>
      </c>
      <c r="F111" s="29">
        <v>44851</v>
      </c>
      <c r="G111" s="30">
        <v>44866</v>
      </c>
      <c r="H111" s="30">
        <v>44875</v>
      </c>
      <c r="I111" s="24">
        <f t="shared" si="6"/>
        <v>48.972</v>
      </c>
      <c r="J111" s="47"/>
      <c r="K111" s="23">
        <v>48.972</v>
      </c>
      <c r="L111" s="31"/>
      <c r="M111" s="23"/>
      <c r="N111" s="41">
        <f t="shared" si="7"/>
        <v>1</v>
      </c>
      <c r="O111" s="23" t="s">
        <v>20</v>
      </c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  <c r="EV111" s="46"/>
      <c r="EW111" s="46"/>
      <c r="EX111" s="46"/>
      <c r="EY111" s="46"/>
      <c r="EZ111" s="46"/>
      <c r="FA111" s="46"/>
      <c r="FB111" s="46"/>
      <c r="FC111" s="46"/>
      <c r="FD111" s="46"/>
      <c r="FE111" s="46"/>
      <c r="FF111" s="46"/>
      <c r="FG111" s="46"/>
      <c r="FH111" s="46"/>
      <c r="FI111" s="46"/>
      <c r="FJ111" s="46"/>
      <c r="FK111" s="46"/>
      <c r="FL111" s="46"/>
      <c r="FM111" s="46"/>
      <c r="FN111" s="46"/>
      <c r="FO111" s="46"/>
      <c r="FP111" s="46"/>
      <c r="FQ111" s="46"/>
      <c r="FR111" s="46"/>
      <c r="FS111" s="46"/>
      <c r="FT111" s="46"/>
      <c r="FU111" s="46"/>
      <c r="FV111" s="46"/>
      <c r="FW111" s="46"/>
      <c r="FX111" s="46"/>
      <c r="FY111" s="46"/>
      <c r="FZ111" s="46"/>
      <c r="GA111" s="46"/>
      <c r="GB111" s="46"/>
      <c r="GC111" s="46"/>
      <c r="GD111" s="46"/>
      <c r="GE111" s="46"/>
      <c r="GF111" s="46"/>
      <c r="GG111" s="46"/>
      <c r="GH111" s="46"/>
      <c r="GI111" s="46"/>
      <c r="GJ111" s="46"/>
      <c r="GK111" s="46"/>
      <c r="GL111" s="46"/>
      <c r="GM111" s="46"/>
      <c r="GN111" s="46"/>
      <c r="GO111" s="46"/>
      <c r="GP111" s="46"/>
      <c r="GQ111" s="46"/>
      <c r="GR111" s="46"/>
      <c r="GS111" s="46"/>
      <c r="GT111" s="46"/>
      <c r="GU111" s="46"/>
      <c r="GV111" s="46"/>
      <c r="GW111" s="46"/>
      <c r="GX111" s="46"/>
      <c r="GY111" s="46"/>
      <c r="GZ111" s="46"/>
      <c r="HA111" s="46"/>
      <c r="HB111" s="46"/>
      <c r="HC111" s="46"/>
      <c r="HD111" s="46"/>
      <c r="HE111" s="46"/>
      <c r="HF111" s="46"/>
      <c r="HG111" s="46"/>
      <c r="HH111" s="46"/>
      <c r="HI111" s="46"/>
      <c r="HJ111" s="46"/>
      <c r="HK111" s="46"/>
      <c r="HL111" s="46"/>
      <c r="HM111" s="46"/>
      <c r="HN111" s="46"/>
      <c r="HO111" s="46"/>
      <c r="HP111" s="46"/>
      <c r="HQ111" s="46"/>
      <c r="HR111" s="46"/>
      <c r="HS111" s="46"/>
      <c r="HT111" s="46"/>
      <c r="HU111" s="46"/>
      <c r="HV111" s="46"/>
      <c r="HW111" s="46"/>
      <c r="HX111" s="46"/>
      <c r="HY111" s="46"/>
      <c r="HZ111" s="46"/>
      <c r="IA111" s="46"/>
      <c r="IB111" s="46"/>
      <c r="IC111" s="46"/>
      <c r="ID111" s="46"/>
      <c r="IE111" s="46"/>
      <c r="IF111" s="46"/>
      <c r="IG111" s="46"/>
      <c r="IH111" s="46"/>
      <c r="II111" s="46"/>
      <c r="IJ111" s="46"/>
    </row>
    <row r="112" s="5" customFormat="1" ht="53" customHeight="1" spans="1:244">
      <c r="A112" s="22">
        <v>107</v>
      </c>
      <c r="B112" s="23" t="s">
        <v>17</v>
      </c>
      <c r="C112" s="26" t="s">
        <v>127</v>
      </c>
      <c r="D112" s="23" t="s">
        <v>53</v>
      </c>
      <c r="E112" s="23">
        <v>47.741693</v>
      </c>
      <c r="F112" s="29">
        <v>44851</v>
      </c>
      <c r="G112" s="30">
        <v>44865</v>
      </c>
      <c r="H112" s="30">
        <v>44894</v>
      </c>
      <c r="I112" s="24">
        <f t="shared" si="6"/>
        <v>47.741693</v>
      </c>
      <c r="J112" s="47"/>
      <c r="K112" s="23">
        <v>41.365357</v>
      </c>
      <c r="L112" s="23"/>
      <c r="M112" s="23">
        <v>6.376336</v>
      </c>
      <c r="N112" s="41">
        <f t="shared" si="7"/>
        <v>1</v>
      </c>
      <c r="O112" s="23" t="s">
        <v>20</v>
      </c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</row>
    <row r="113" s="7" customFormat="1" ht="53" customHeight="1" spans="1:244">
      <c r="A113" s="22">
        <v>108</v>
      </c>
      <c r="B113" s="23" t="s">
        <v>17</v>
      </c>
      <c r="C113" s="26" t="s">
        <v>128</v>
      </c>
      <c r="D113" s="23" t="s">
        <v>53</v>
      </c>
      <c r="E113" s="23">
        <v>19.9</v>
      </c>
      <c r="F113" s="29">
        <v>44851</v>
      </c>
      <c r="G113" s="30">
        <v>44865</v>
      </c>
      <c r="H113" s="30">
        <v>44877</v>
      </c>
      <c r="I113" s="24">
        <f t="shared" si="6"/>
        <v>19.9</v>
      </c>
      <c r="J113" s="47"/>
      <c r="K113" s="31">
        <v>8.873776</v>
      </c>
      <c r="L113" s="31">
        <v>11.026224</v>
      </c>
      <c r="M113" s="23"/>
      <c r="N113" s="41">
        <f t="shared" si="7"/>
        <v>1</v>
      </c>
      <c r="O113" s="23" t="s">
        <v>20</v>
      </c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  <c r="EV113" s="46"/>
      <c r="EW113" s="46"/>
      <c r="EX113" s="46"/>
      <c r="EY113" s="46"/>
      <c r="EZ113" s="46"/>
      <c r="FA113" s="46"/>
      <c r="FB113" s="46"/>
      <c r="FC113" s="46"/>
      <c r="FD113" s="46"/>
      <c r="FE113" s="46"/>
      <c r="FF113" s="46"/>
      <c r="FG113" s="46"/>
      <c r="FH113" s="46"/>
      <c r="FI113" s="46"/>
      <c r="FJ113" s="46"/>
      <c r="FK113" s="46"/>
      <c r="FL113" s="46"/>
      <c r="FM113" s="46"/>
      <c r="FN113" s="46"/>
      <c r="FO113" s="46"/>
      <c r="FP113" s="46"/>
      <c r="FQ113" s="46"/>
      <c r="FR113" s="46"/>
      <c r="FS113" s="46"/>
      <c r="FT113" s="46"/>
      <c r="FU113" s="46"/>
      <c r="FV113" s="46"/>
      <c r="FW113" s="46"/>
      <c r="FX113" s="46"/>
      <c r="FY113" s="46"/>
      <c r="FZ113" s="46"/>
      <c r="GA113" s="46"/>
      <c r="GB113" s="46"/>
      <c r="GC113" s="46"/>
      <c r="GD113" s="46"/>
      <c r="GE113" s="46"/>
      <c r="GF113" s="46"/>
      <c r="GG113" s="46"/>
      <c r="GH113" s="46"/>
      <c r="GI113" s="46"/>
      <c r="GJ113" s="46"/>
      <c r="GK113" s="46"/>
      <c r="GL113" s="46"/>
      <c r="GM113" s="46"/>
      <c r="GN113" s="46"/>
      <c r="GO113" s="46"/>
      <c r="GP113" s="46"/>
      <c r="GQ113" s="46"/>
      <c r="GR113" s="46"/>
      <c r="GS113" s="46"/>
      <c r="GT113" s="46"/>
      <c r="GU113" s="46"/>
      <c r="GV113" s="46"/>
      <c r="GW113" s="46"/>
      <c r="GX113" s="46"/>
      <c r="GY113" s="46"/>
      <c r="GZ113" s="46"/>
      <c r="HA113" s="46"/>
      <c r="HB113" s="46"/>
      <c r="HC113" s="46"/>
      <c r="HD113" s="46"/>
      <c r="HE113" s="46"/>
      <c r="HF113" s="46"/>
      <c r="HG113" s="46"/>
      <c r="HH113" s="46"/>
      <c r="HI113" s="46"/>
      <c r="HJ113" s="46"/>
      <c r="HK113" s="46"/>
      <c r="HL113" s="46"/>
      <c r="HM113" s="46"/>
      <c r="HN113" s="46"/>
      <c r="HO113" s="46"/>
      <c r="HP113" s="46"/>
      <c r="HQ113" s="46"/>
      <c r="HR113" s="46"/>
      <c r="HS113" s="46"/>
      <c r="HT113" s="46"/>
      <c r="HU113" s="46"/>
      <c r="HV113" s="46"/>
      <c r="HW113" s="46"/>
      <c r="HX113" s="46"/>
      <c r="HY113" s="46"/>
      <c r="HZ113" s="46"/>
      <c r="IA113" s="46"/>
      <c r="IB113" s="46"/>
      <c r="IC113" s="46"/>
      <c r="ID113" s="46"/>
      <c r="IE113" s="46"/>
      <c r="IF113" s="46"/>
      <c r="IG113" s="46"/>
      <c r="IH113" s="46"/>
      <c r="II113" s="46"/>
      <c r="IJ113" s="46"/>
    </row>
    <row r="114" s="7" customFormat="1" ht="53" customHeight="1" spans="1:244">
      <c r="A114" s="22">
        <v>109</v>
      </c>
      <c r="B114" s="23" t="s">
        <v>17</v>
      </c>
      <c r="C114" s="26" t="s">
        <v>129</v>
      </c>
      <c r="D114" s="23" t="s">
        <v>53</v>
      </c>
      <c r="E114" s="23">
        <v>19.951663</v>
      </c>
      <c r="F114" s="29">
        <v>44851</v>
      </c>
      <c r="G114" s="30">
        <v>44863</v>
      </c>
      <c r="H114" s="30">
        <v>44873</v>
      </c>
      <c r="I114" s="24">
        <f t="shared" si="6"/>
        <v>19.951663</v>
      </c>
      <c r="J114" s="47"/>
      <c r="K114" s="31">
        <v>3.92043</v>
      </c>
      <c r="L114" s="31">
        <v>16.031233</v>
      </c>
      <c r="M114" s="23"/>
      <c r="N114" s="41">
        <f t="shared" si="7"/>
        <v>1</v>
      </c>
      <c r="O114" s="23" t="s">
        <v>20</v>
      </c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  <c r="FQ114" s="46"/>
      <c r="FR114" s="46"/>
      <c r="FS114" s="46"/>
      <c r="FT114" s="46"/>
      <c r="FU114" s="46"/>
      <c r="FV114" s="46"/>
      <c r="FW114" s="46"/>
      <c r="FX114" s="46"/>
      <c r="FY114" s="46"/>
      <c r="FZ114" s="46"/>
      <c r="GA114" s="46"/>
      <c r="GB114" s="46"/>
      <c r="GC114" s="46"/>
      <c r="GD114" s="46"/>
      <c r="GE114" s="46"/>
      <c r="GF114" s="46"/>
      <c r="GG114" s="46"/>
      <c r="GH114" s="46"/>
      <c r="GI114" s="46"/>
      <c r="GJ114" s="46"/>
      <c r="GK114" s="46"/>
      <c r="GL114" s="46"/>
      <c r="GM114" s="46"/>
      <c r="GN114" s="46"/>
      <c r="GO114" s="46"/>
      <c r="GP114" s="46"/>
      <c r="GQ114" s="46"/>
      <c r="GR114" s="46"/>
      <c r="GS114" s="46"/>
      <c r="GT114" s="46"/>
      <c r="GU114" s="46"/>
      <c r="GV114" s="46"/>
      <c r="GW114" s="46"/>
      <c r="GX114" s="46"/>
      <c r="GY114" s="46"/>
      <c r="GZ114" s="46"/>
      <c r="HA114" s="46"/>
      <c r="HB114" s="46"/>
      <c r="HC114" s="46"/>
      <c r="HD114" s="46"/>
      <c r="HE114" s="46"/>
      <c r="HF114" s="46"/>
      <c r="HG114" s="46"/>
      <c r="HH114" s="46"/>
      <c r="HI114" s="46"/>
      <c r="HJ114" s="46"/>
      <c r="HK114" s="46"/>
      <c r="HL114" s="46"/>
      <c r="HM114" s="46"/>
      <c r="HN114" s="46"/>
      <c r="HO114" s="46"/>
      <c r="HP114" s="46"/>
      <c r="HQ114" s="46"/>
      <c r="HR114" s="46"/>
      <c r="HS114" s="46"/>
      <c r="HT114" s="46"/>
      <c r="HU114" s="46"/>
      <c r="HV114" s="46"/>
      <c r="HW114" s="46"/>
      <c r="HX114" s="46"/>
      <c r="HY114" s="46"/>
      <c r="HZ114" s="46"/>
      <c r="IA114" s="46"/>
      <c r="IB114" s="46"/>
      <c r="IC114" s="46"/>
      <c r="ID114" s="46"/>
      <c r="IE114" s="46"/>
      <c r="IF114" s="46"/>
      <c r="IG114" s="46"/>
      <c r="IH114" s="46"/>
      <c r="II114" s="46"/>
      <c r="IJ114" s="46"/>
    </row>
    <row r="115" s="7" customFormat="1" ht="53" customHeight="1" spans="1:244">
      <c r="A115" s="22">
        <v>110</v>
      </c>
      <c r="B115" s="23" t="s">
        <v>17</v>
      </c>
      <c r="C115" s="23" t="s">
        <v>130</v>
      </c>
      <c r="D115" s="23" t="s">
        <v>53</v>
      </c>
      <c r="E115" s="23">
        <v>48.013645</v>
      </c>
      <c r="F115" s="29">
        <v>44851</v>
      </c>
      <c r="G115" s="30">
        <v>44862</v>
      </c>
      <c r="H115" s="30">
        <v>44888</v>
      </c>
      <c r="I115" s="24">
        <f t="shared" si="6"/>
        <v>48.013645</v>
      </c>
      <c r="J115" s="47"/>
      <c r="K115" s="47"/>
      <c r="L115" s="31"/>
      <c r="M115" s="23">
        <v>48.013645</v>
      </c>
      <c r="N115" s="41">
        <f t="shared" si="7"/>
        <v>1</v>
      </c>
      <c r="O115" s="23" t="s">
        <v>20</v>
      </c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6"/>
      <c r="FI115" s="46"/>
      <c r="FJ115" s="46"/>
      <c r="FK115" s="46"/>
      <c r="FL115" s="46"/>
      <c r="FM115" s="46"/>
      <c r="FN115" s="46"/>
      <c r="FO115" s="46"/>
      <c r="FP115" s="46"/>
      <c r="FQ115" s="46"/>
      <c r="FR115" s="46"/>
      <c r="FS115" s="46"/>
      <c r="FT115" s="46"/>
      <c r="FU115" s="46"/>
      <c r="FV115" s="46"/>
      <c r="FW115" s="46"/>
      <c r="FX115" s="46"/>
      <c r="FY115" s="46"/>
      <c r="FZ115" s="46"/>
      <c r="GA115" s="46"/>
      <c r="GB115" s="46"/>
      <c r="GC115" s="46"/>
      <c r="GD115" s="46"/>
      <c r="GE115" s="46"/>
      <c r="GF115" s="46"/>
      <c r="GG115" s="46"/>
      <c r="GH115" s="46"/>
      <c r="GI115" s="46"/>
      <c r="GJ115" s="46"/>
      <c r="GK115" s="46"/>
      <c r="GL115" s="46"/>
      <c r="GM115" s="46"/>
      <c r="GN115" s="46"/>
      <c r="GO115" s="46"/>
      <c r="GP115" s="46"/>
      <c r="GQ115" s="46"/>
      <c r="GR115" s="46"/>
      <c r="GS115" s="46"/>
      <c r="GT115" s="46"/>
      <c r="GU115" s="46"/>
      <c r="GV115" s="46"/>
      <c r="GW115" s="46"/>
      <c r="GX115" s="46"/>
      <c r="GY115" s="46"/>
      <c r="GZ115" s="46"/>
      <c r="HA115" s="46"/>
      <c r="HB115" s="46"/>
      <c r="HC115" s="46"/>
      <c r="HD115" s="46"/>
      <c r="HE115" s="46"/>
      <c r="HF115" s="46"/>
      <c r="HG115" s="46"/>
      <c r="HH115" s="46"/>
      <c r="HI115" s="46"/>
      <c r="HJ115" s="46"/>
      <c r="HK115" s="46"/>
      <c r="HL115" s="46"/>
      <c r="HM115" s="46"/>
      <c r="HN115" s="46"/>
      <c r="HO115" s="46"/>
      <c r="HP115" s="46"/>
      <c r="HQ115" s="46"/>
      <c r="HR115" s="46"/>
      <c r="HS115" s="46"/>
      <c r="HT115" s="46"/>
      <c r="HU115" s="46"/>
      <c r="HV115" s="46"/>
      <c r="HW115" s="46"/>
      <c r="HX115" s="46"/>
      <c r="HY115" s="46"/>
      <c r="HZ115" s="46"/>
      <c r="IA115" s="46"/>
      <c r="IB115" s="46"/>
      <c r="IC115" s="46"/>
      <c r="ID115" s="46"/>
      <c r="IE115" s="46"/>
      <c r="IF115" s="46"/>
      <c r="IG115" s="46"/>
      <c r="IH115" s="46"/>
      <c r="II115" s="46"/>
      <c r="IJ115" s="46"/>
    </row>
    <row r="116" s="7" customFormat="1" ht="53" customHeight="1" spans="1:244">
      <c r="A116" s="22">
        <v>111</v>
      </c>
      <c r="B116" s="23" t="s">
        <v>17</v>
      </c>
      <c r="C116" s="23" t="s">
        <v>131</v>
      </c>
      <c r="D116" s="23" t="s">
        <v>132</v>
      </c>
      <c r="E116" s="31">
        <v>90.868621</v>
      </c>
      <c r="F116" s="29">
        <v>44706</v>
      </c>
      <c r="G116" s="30">
        <v>44562</v>
      </c>
      <c r="H116" s="54">
        <v>44926</v>
      </c>
      <c r="I116" s="24">
        <f t="shared" si="6"/>
        <v>90.868621</v>
      </c>
      <c r="J116" s="47"/>
      <c r="K116" s="47"/>
      <c r="L116" s="31">
        <v>90.868621</v>
      </c>
      <c r="M116" s="23"/>
      <c r="N116" s="41">
        <f t="shared" ref="N116:N124" si="8">I116/E116</f>
        <v>1</v>
      </c>
      <c r="O116" s="23" t="s">
        <v>20</v>
      </c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6"/>
      <c r="FI116" s="46"/>
      <c r="FJ116" s="46"/>
      <c r="FK116" s="46"/>
      <c r="FL116" s="46"/>
      <c r="FM116" s="46"/>
      <c r="FN116" s="46"/>
      <c r="FO116" s="46"/>
      <c r="FP116" s="46"/>
      <c r="FQ116" s="46"/>
      <c r="FR116" s="46"/>
      <c r="FS116" s="46"/>
      <c r="FT116" s="46"/>
      <c r="FU116" s="46"/>
      <c r="FV116" s="46"/>
      <c r="FW116" s="46"/>
      <c r="FX116" s="46"/>
      <c r="FY116" s="46"/>
      <c r="FZ116" s="46"/>
      <c r="GA116" s="46"/>
      <c r="GB116" s="46"/>
      <c r="GC116" s="46"/>
      <c r="GD116" s="46"/>
      <c r="GE116" s="46"/>
      <c r="GF116" s="46"/>
      <c r="GG116" s="46"/>
      <c r="GH116" s="46"/>
      <c r="GI116" s="46"/>
      <c r="GJ116" s="46"/>
      <c r="GK116" s="46"/>
      <c r="GL116" s="46"/>
      <c r="GM116" s="46"/>
      <c r="GN116" s="46"/>
      <c r="GO116" s="46"/>
      <c r="GP116" s="46"/>
      <c r="GQ116" s="46"/>
      <c r="GR116" s="46"/>
      <c r="GS116" s="46"/>
      <c r="GT116" s="46"/>
      <c r="GU116" s="46"/>
      <c r="GV116" s="46"/>
      <c r="GW116" s="46"/>
      <c r="GX116" s="46"/>
      <c r="GY116" s="46"/>
      <c r="GZ116" s="46"/>
      <c r="HA116" s="46"/>
      <c r="HB116" s="46"/>
      <c r="HC116" s="46"/>
      <c r="HD116" s="46"/>
      <c r="HE116" s="46"/>
      <c r="HF116" s="46"/>
      <c r="HG116" s="46"/>
      <c r="HH116" s="46"/>
      <c r="HI116" s="46"/>
      <c r="HJ116" s="46"/>
      <c r="HK116" s="46"/>
      <c r="HL116" s="46"/>
      <c r="HM116" s="46"/>
      <c r="HN116" s="46"/>
      <c r="HO116" s="46"/>
      <c r="HP116" s="46"/>
      <c r="HQ116" s="46"/>
      <c r="HR116" s="46"/>
      <c r="HS116" s="46"/>
      <c r="HT116" s="46"/>
      <c r="HU116" s="46"/>
      <c r="HV116" s="46"/>
      <c r="HW116" s="46"/>
      <c r="HX116" s="46"/>
      <c r="HY116" s="46"/>
      <c r="HZ116" s="46"/>
      <c r="IA116" s="46"/>
      <c r="IB116" s="46"/>
      <c r="IC116" s="46"/>
      <c r="ID116" s="46"/>
      <c r="IE116" s="46"/>
      <c r="IF116" s="46"/>
      <c r="IG116" s="46"/>
      <c r="IH116" s="46"/>
      <c r="II116" s="46"/>
      <c r="IJ116" s="46"/>
    </row>
    <row r="117" s="7" customFormat="1" ht="53" customHeight="1" spans="1:244">
      <c r="A117" s="22">
        <v>112</v>
      </c>
      <c r="B117" s="55" t="s">
        <v>17</v>
      </c>
      <c r="C117" s="23" t="s">
        <v>133</v>
      </c>
      <c r="D117" s="23" t="s">
        <v>134</v>
      </c>
      <c r="E117" s="23">
        <v>52.2</v>
      </c>
      <c r="F117" s="29">
        <v>44706</v>
      </c>
      <c r="G117" s="30">
        <v>44713</v>
      </c>
      <c r="H117" s="54">
        <v>44772</v>
      </c>
      <c r="I117" s="24">
        <f t="shared" si="6"/>
        <v>52.2</v>
      </c>
      <c r="J117" s="47"/>
      <c r="K117" s="47"/>
      <c r="L117" s="47">
        <v>52.2</v>
      </c>
      <c r="M117" s="47"/>
      <c r="N117" s="41">
        <f t="shared" si="8"/>
        <v>1</v>
      </c>
      <c r="O117" s="23" t="s">
        <v>20</v>
      </c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FX117" s="46"/>
      <c r="FY117" s="46"/>
      <c r="FZ117" s="46"/>
      <c r="GA117" s="46"/>
      <c r="GB117" s="46"/>
      <c r="GC117" s="46"/>
      <c r="GD117" s="46"/>
      <c r="GE117" s="46"/>
      <c r="GF117" s="46"/>
      <c r="GG117" s="46"/>
      <c r="GH117" s="46"/>
      <c r="GI117" s="46"/>
      <c r="GJ117" s="46"/>
      <c r="GK117" s="46"/>
      <c r="GL117" s="46"/>
      <c r="GM117" s="46"/>
      <c r="GN117" s="46"/>
      <c r="GO117" s="46"/>
      <c r="GP117" s="46"/>
      <c r="GQ117" s="46"/>
      <c r="GR117" s="46"/>
      <c r="GS117" s="46"/>
      <c r="GT117" s="46"/>
      <c r="GU117" s="46"/>
      <c r="GV117" s="46"/>
      <c r="GW117" s="46"/>
      <c r="GX117" s="46"/>
      <c r="GY117" s="46"/>
      <c r="GZ117" s="46"/>
      <c r="HA117" s="46"/>
      <c r="HB117" s="46"/>
      <c r="HC117" s="46"/>
      <c r="HD117" s="46"/>
      <c r="HE117" s="46"/>
      <c r="HF117" s="46"/>
      <c r="HG117" s="46"/>
      <c r="HH117" s="46"/>
      <c r="HI117" s="46"/>
      <c r="HJ117" s="46"/>
      <c r="HK117" s="46"/>
      <c r="HL117" s="46"/>
      <c r="HM117" s="46"/>
      <c r="HN117" s="46"/>
      <c r="HO117" s="46"/>
      <c r="HP117" s="46"/>
      <c r="HQ117" s="46"/>
      <c r="HR117" s="46"/>
      <c r="HS117" s="46"/>
      <c r="HT117" s="46"/>
      <c r="HU117" s="46"/>
      <c r="HV117" s="46"/>
      <c r="HW117" s="46"/>
      <c r="HX117" s="46"/>
      <c r="HY117" s="46"/>
      <c r="HZ117" s="46"/>
      <c r="IA117" s="46"/>
      <c r="IB117" s="46"/>
      <c r="IC117" s="46"/>
      <c r="ID117" s="46"/>
      <c r="IE117" s="46"/>
      <c r="IF117" s="46"/>
      <c r="IG117" s="46"/>
      <c r="IH117" s="46"/>
      <c r="II117" s="46"/>
      <c r="IJ117" s="46"/>
    </row>
    <row r="118" s="7" customFormat="1" ht="53" customHeight="1" spans="1:244">
      <c r="A118" s="22">
        <v>113</v>
      </c>
      <c r="B118" s="55" t="s">
        <v>17</v>
      </c>
      <c r="C118" s="23" t="s">
        <v>135</v>
      </c>
      <c r="D118" s="23" t="s">
        <v>134</v>
      </c>
      <c r="E118" s="23">
        <v>52.05</v>
      </c>
      <c r="F118" s="29">
        <v>44706</v>
      </c>
      <c r="G118" s="30">
        <v>44805</v>
      </c>
      <c r="H118" s="54">
        <v>44896</v>
      </c>
      <c r="I118" s="24">
        <f t="shared" si="6"/>
        <v>52.05</v>
      </c>
      <c r="J118" s="47"/>
      <c r="K118" s="47"/>
      <c r="L118" s="47">
        <v>52.05</v>
      </c>
      <c r="M118" s="47"/>
      <c r="N118" s="41">
        <f t="shared" si="8"/>
        <v>1</v>
      </c>
      <c r="O118" s="23" t="s">
        <v>20</v>
      </c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/>
      <c r="GC118" s="46"/>
      <c r="GD118" s="46"/>
      <c r="GE118" s="46"/>
      <c r="GF118" s="46"/>
      <c r="GG118" s="46"/>
      <c r="GH118" s="46"/>
      <c r="GI118" s="46"/>
      <c r="GJ118" s="46"/>
      <c r="GK118" s="46"/>
      <c r="GL118" s="46"/>
      <c r="GM118" s="46"/>
      <c r="GN118" s="46"/>
      <c r="GO118" s="46"/>
      <c r="GP118" s="46"/>
      <c r="GQ118" s="46"/>
      <c r="GR118" s="46"/>
      <c r="GS118" s="46"/>
      <c r="GT118" s="46"/>
      <c r="GU118" s="46"/>
      <c r="GV118" s="46"/>
      <c r="GW118" s="46"/>
      <c r="GX118" s="46"/>
      <c r="GY118" s="46"/>
      <c r="GZ118" s="46"/>
      <c r="HA118" s="46"/>
      <c r="HB118" s="46"/>
      <c r="HC118" s="46"/>
      <c r="HD118" s="46"/>
      <c r="HE118" s="46"/>
      <c r="HF118" s="46"/>
      <c r="HG118" s="46"/>
      <c r="HH118" s="46"/>
      <c r="HI118" s="46"/>
      <c r="HJ118" s="46"/>
      <c r="HK118" s="46"/>
      <c r="HL118" s="46"/>
      <c r="HM118" s="46"/>
      <c r="HN118" s="46"/>
      <c r="HO118" s="46"/>
      <c r="HP118" s="46"/>
      <c r="HQ118" s="46"/>
      <c r="HR118" s="46"/>
      <c r="HS118" s="46"/>
      <c r="HT118" s="46"/>
      <c r="HU118" s="46"/>
      <c r="HV118" s="46"/>
      <c r="HW118" s="46"/>
      <c r="HX118" s="46"/>
      <c r="HY118" s="46"/>
      <c r="HZ118" s="46"/>
      <c r="IA118" s="46"/>
      <c r="IB118" s="46"/>
      <c r="IC118" s="46"/>
      <c r="ID118" s="46"/>
      <c r="IE118" s="46"/>
      <c r="IF118" s="46"/>
      <c r="IG118" s="46"/>
      <c r="IH118" s="46"/>
      <c r="II118" s="46"/>
      <c r="IJ118" s="46"/>
    </row>
    <row r="119" s="7" customFormat="1" ht="53" customHeight="1" spans="1:244">
      <c r="A119" s="22">
        <v>114</v>
      </c>
      <c r="B119" s="55" t="s">
        <v>17</v>
      </c>
      <c r="C119" s="23" t="s">
        <v>136</v>
      </c>
      <c r="D119" s="23" t="s">
        <v>134</v>
      </c>
      <c r="E119" s="23">
        <v>9.83</v>
      </c>
      <c r="F119" s="29">
        <v>44706</v>
      </c>
      <c r="G119" s="30">
        <v>44562</v>
      </c>
      <c r="H119" s="54">
        <v>44926</v>
      </c>
      <c r="I119" s="24">
        <f t="shared" si="6"/>
        <v>9.83</v>
      </c>
      <c r="J119" s="47"/>
      <c r="K119" s="47"/>
      <c r="L119" s="47">
        <v>9.83</v>
      </c>
      <c r="M119" s="47"/>
      <c r="N119" s="41">
        <f t="shared" si="8"/>
        <v>1</v>
      </c>
      <c r="O119" s="23" t="s">
        <v>20</v>
      </c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FX119" s="46"/>
      <c r="FY119" s="46"/>
      <c r="FZ119" s="46"/>
      <c r="GA119" s="46"/>
      <c r="GB119" s="46"/>
      <c r="GC119" s="46"/>
      <c r="GD119" s="46"/>
      <c r="GE119" s="46"/>
      <c r="GF119" s="46"/>
      <c r="GG119" s="46"/>
      <c r="GH119" s="46"/>
      <c r="GI119" s="46"/>
      <c r="GJ119" s="46"/>
      <c r="GK119" s="46"/>
      <c r="GL119" s="46"/>
      <c r="GM119" s="46"/>
      <c r="GN119" s="46"/>
      <c r="GO119" s="46"/>
      <c r="GP119" s="46"/>
      <c r="GQ119" s="46"/>
      <c r="GR119" s="46"/>
      <c r="GS119" s="46"/>
      <c r="GT119" s="46"/>
      <c r="GU119" s="46"/>
      <c r="GV119" s="46"/>
      <c r="GW119" s="46"/>
      <c r="GX119" s="46"/>
      <c r="GY119" s="46"/>
      <c r="GZ119" s="46"/>
      <c r="HA119" s="46"/>
      <c r="HB119" s="46"/>
      <c r="HC119" s="46"/>
      <c r="HD119" s="46"/>
      <c r="HE119" s="46"/>
      <c r="HF119" s="46"/>
      <c r="HG119" s="46"/>
      <c r="HH119" s="46"/>
      <c r="HI119" s="46"/>
      <c r="HJ119" s="46"/>
      <c r="HK119" s="46"/>
      <c r="HL119" s="46"/>
      <c r="HM119" s="46"/>
      <c r="HN119" s="46"/>
      <c r="HO119" s="46"/>
      <c r="HP119" s="46"/>
      <c r="HQ119" s="46"/>
      <c r="HR119" s="46"/>
      <c r="HS119" s="46"/>
      <c r="HT119" s="46"/>
      <c r="HU119" s="46"/>
      <c r="HV119" s="46"/>
      <c r="HW119" s="46"/>
      <c r="HX119" s="46"/>
      <c r="HY119" s="46"/>
      <c r="HZ119" s="46"/>
      <c r="IA119" s="46"/>
      <c r="IB119" s="46"/>
      <c r="IC119" s="46"/>
      <c r="ID119" s="46"/>
      <c r="IE119" s="46"/>
      <c r="IF119" s="46"/>
      <c r="IG119" s="46"/>
      <c r="IH119" s="46"/>
      <c r="II119" s="46"/>
      <c r="IJ119" s="46"/>
    </row>
    <row r="120" s="7" customFormat="1" ht="53" customHeight="1" spans="1:244">
      <c r="A120" s="22">
        <v>115</v>
      </c>
      <c r="B120" s="55" t="s">
        <v>17</v>
      </c>
      <c r="C120" s="23" t="s">
        <v>137</v>
      </c>
      <c r="D120" s="23" t="s">
        <v>134</v>
      </c>
      <c r="E120" s="23">
        <v>2.9971</v>
      </c>
      <c r="F120" s="29">
        <v>44706</v>
      </c>
      <c r="G120" s="30">
        <v>44562</v>
      </c>
      <c r="H120" s="54">
        <v>44926</v>
      </c>
      <c r="I120" s="24">
        <f t="shared" si="6"/>
        <v>2.9971</v>
      </c>
      <c r="J120" s="47"/>
      <c r="K120" s="47"/>
      <c r="L120" s="23">
        <v>2.9971</v>
      </c>
      <c r="M120" s="23"/>
      <c r="N120" s="41">
        <f t="shared" si="8"/>
        <v>1</v>
      </c>
      <c r="O120" s="23" t="s">
        <v>20</v>
      </c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  <c r="FX120" s="46"/>
      <c r="FY120" s="46"/>
      <c r="FZ120" s="46"/>
      <c r="GA120" s="46"/>
      <c r="GB120" s="46"/>
      <c r="GC120" s="46"/>
      <c r="GD120" s="46"/>
      <c r="GE120" s="46"/>
      <c r="GF120" s="46"/>
      <c r="GG120" s="46"/>
      <c r="GH120" s="46"/>
      <c r="GI120" s="46"/>
      <c r="GJ120" s="46"/>
      <c r="GK120" s="46"/>
      <c r="GL120" s="46"/>
      <c r="GM120" s="46"/>
      <c r="GN120" s="46"/>
      <c r="GO120" s="46"/>
      <c r="GP120" s="46"/>
      <c r="GQ120" s="46"/>
      <c r="GR120" s="46"/>
      <c r="GS120" s="46"/>
      <c r="GT120" s="46"/>
      <c r="GU120" s="46"/>
      <c r="GV120" s="46"/>
      <c r="GW120" s="46"/>
      <c r="GX120" s="46"/>
      <c r="GY120" s="46"/>
      <c r="GZ120" s="46"/>
      <c r="HA120" s="46"/>
      <c r="HB120" s="46"/>
      <c r="HC120" s="46"/>
      <c r="HD120" s="46"/>
      <c r="HE120" s="46"/>
      <c r="HF120" s="46"/>
      <c r="HG120" s="46"/>
      <c r="HH120" s="46"/>
      <c r="HI120" s="46"/>
      <c r="HJ120" s="46"/>
      <c r="HK120" s="46"/>
      <c r="HL120" s="46"/>
      <c r="HM120" s="46"/>
      <c r="HN120" s="46"/>
      <c r="HO120" s="46"/>
      <c r="HP120" s="46"/>
      <c r="HQ120" s="46"/>
      <c r="HR120" s="46"/>
      <c r="HS120" s="46"/>
      <c r="HT120" s="46"/>
      <c r="HU120" s="46"/>
      <c r="HV120" s="46"/>
      <c r="HW120" s="46"/>
      <c r="HX120" s="46"/>
      <c r="HY120" s="46"/>
      <c r="HZ120" s="46"/>
      <c r="IA120" s="46"/>
      <c r="IB120" s="46"/>
      <c r="IC120" s="46"/>
      <c r="ID120" s="46"/>
      <c r="IE120" s="46"/>
      <c r="IF120" s="46"/>
      <c r="IG120" s="46"/>
      <c r="IH120" s="46"/>
      <c r="II120" s="46"/>
      <c r="IJ120" s="46"/>
    </row>
    <row r="121" s="7" customFormat="1" ht="53" customHeight="1" spans="1:244">
      <c r="A121" s="22">
        <v>116</v>
      </c>
      <c r="B121" s="55" t="s">
        <v>17</v>
      </c>
      <c r="C121" s="23" t="s">
        <v>138</v>
      </c>
      <c r="D121" s="23" t="s">
        <v>134</v>
      </c>
      <c r="E121" s="23">
        <v>13.2</v>
      </c>
      <c r="F121" s="29">
        <v>44706</v>
      </c>
      <c r="G121" s="30">
        <v>44562</v>
      </c>
      <c r="H121" s="54">
        <v>44926</v>
      </c>
      <c r="I121" s="24">
        <f t="shared" si="6"/>
        <v>13.2</v>
      </c>
      <c r="J121" s="47"/>
      <c r="K121" s="47"/>
      <c r="L121" s="47">
        <v>13.2</v>
      </c>
      <c r="M121" s="47"/>
      <c r="N121" s="41">
        <f t="shared" si="8"/>
        <v>1</v>
      </c>
      <c r="O121" s="23" t="s">
        <v>20</v>
      </c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/>
      <c r="FI121" s="46"/>
      <c r="FJ121" s="46"/>
      <c r="FK121" s="46"/>
      <c r="FL121" s="46"/>
      <c r="FM121" s="46"/>
      <c r="FN121" s="46"/>
      <c r="FO121" s="46"/>
      <c r="FP121" s="46"/>
      <c r="FQ121" s="46"/>
      <c r="FR121" s="46"/>
      <c r="FS121" s="46"/>
      <c r="FT121" s="46"/>
      <c r="FU121" s="46"/>
      <c r="FV121" s="46"/>
      <c r="FW121" s="46"/>
      <c r="FX121" s="46"/>
      <c r="FY121" s="46"/>
      <c r="FZ121" s="46"/>
      <c r="GA121" s="46"/>
      <c r="GB121" s="46"/>
      <c r="GC121" s="46"/>
      <c r="GD121" s="46"/>
      <c r="GE121" s="46"/>
      <c r="GF121" s="46"/>
      <c r="GG121" s="46"/>
      <c r="GH121" s="46"/>
      <c r="GI121" s="46"/>
      <c r="GJ121" s="46"/>
      <c r="GK121" s="46"/>
      <c r="GL121" s="46"/>
      <c r="GM121" s="46"/>
      <c r="GN121" s="46"/>
      <c r="GO121" s="46"/>
      <c r="GP121" s="46"/>
      <c r="GQ121" s="46"/>
      <c r="GR121" s="46"/>
      <c r="GS121" s="46"/>
      <c r="GT121" s="46"/>
      <c r="GU121" s="46"/>
      <c r="GV121" s="46"/>
      <c r="GW121" s="46"/>
      <c r="GX121" s="46"/>
      <c r="GY121" s="46"/>
      <c r="GZ121" s="46"/>
      <c r="HA121" s="46"/>
      <c r="HB121" s="46"/>
      <c r="HC121" s="46"/>
      <c r="HD121" s="46"/>
      <c r="HE121" s="46"/>
      <c r="HF121" s="46"/>
      <c r="HG121" s="46"/>
      <c r="HH121" s="46"/>
      <c r="HI121" s="46"/>
      <c r="HJ121" s="46"/>
      <c r="HK121" s="46"/>
      <c r="HL121" s="46"/>
      <c r="HM121" s="46"/>
      <c r="HN121" s="46"/>
      <c r="HO121" s="46"/>
      <c r="HP121" s="46"/>
      <c r="HQ121" s="46"/>
      <c r="HR121" s="46"/>
      <c r="HS121" s="46"/>
      <c r="HT121" s="46"/>
      <c r="HU121" s="46"/>
      <c r="HV121" s="46"/>
      <c r="HW121" s="46"/>
      <c r="HX121" s="46"/>
      <c r="HY121" s="46"/>
      <c r="HZ121" s="46"/>
      <c r="IA121" s="46"/>
      <c r="IB121" s="46"/>
      <c r="IC121" s="46"/>
      <c r="ID121" s="46"/>
      <c r="IE121" s="46"/>
      <c r="IF121" s="46"/>
      <c r="IG121" s="46"/>
      <c r="IH121" s="46"/>
      <c r="II121" s="46"/>
      <c r="IJ121" s="46"/>
    </row>
    <row r="122" s="7" customFormat="1" ht="54" customHeight="1" spans="1:244">
      <c r="A122" s="22">
        <v>117</v>
      </c>
      <c r="B122" s="23" t="s">
        <v>17</v>
      </c>
      <c r="C122" s="23" t="s">
        <v>139</v>
      </c>
      <c r="D122" s="23" t="s">
        <v>140</v>
      </c>
      <c r="E122" s="23">
        <v>20.16</v>
      </c>
      <c r="F122" s="29">
        <v>44706</v>
      </c>
      <c r="G122" s="30">
        <v>44562</v>
      </c>
      <c r="H122" s="54">
        <v>44926</v>
      </c>
      <c r="I122" s="24">
        <f t="shared" si="6"/>
        <v>20.16</v>
      </c>
      <c r="J122" s="47"/>
      <c r="K122" s="47">
        <v>4</v>
      </c>
      <c r="L122" s="47">
        <v>16.16</v>
      </c>
      <c r="M122" s="23"/>
      <c r="N122" s="41">
        <f t="shared" si="8"/>
        <v>1</v>
      </c>
      <c r="O122" s="23" t="s">
        <v>20</v>
      </c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46"/>
      <c r="EZ122" s="46"/>
      <c r="FA122" s="46"/>
      <c r="FB122" s="46"/>
      <c r="FC122" s="46"/>
      <c r="FD122" s="46"/>
      <c r="FE122" s="46"/>
      <c r="FF122" s="46"/>
      <c r="FG122" s="46"/>
      <c r="FH122" s="46"/>
      <c r="FI122" s="46"/>
      <c r="FJ122" s="46"/>
      <c r="FK122" s="46"/>
      <c r="FL122" s="46"/>
      <c r="FM122" s="46"/>
      <c r="FN122" s="46"/>
      <c r="FO122" s="46"/>
      <c r="FP122" s="46"/>
      <c r="FQ122" s="46"/>
      <c r="FR122" s="46"/>
      <c r="FS122" s="46"/>
      <c r="FT122" s="46"/>
      <c r="FU122" s="46"/>
      <c r="FV122" s="46"/>
      <c r="FW122" s="46"/>
      <c r="FX122" s="46"/>
      <c r="FY122" s="46"/>
      <c r="FZ122" s="46"/>
      <c r="GA122" s="46"/>
      <c r="GB122" s="46"/>
      <c r="GC122" s="46"/>
      <c r="GD122" s="46"/>
      <c r="GE122" s="46"/>
      <c r="GF122" s="46"/>
      <c r="GG122" s="46"/>
      <c r="GH122" s="46"/>
      <c r="GI122" s="46"/>
      <c r="GJ122" s="46"/>
      <c r="GK122" s="46"/>
      <c r="GL122" s="46"/>
      <c r="GM122" s="46"/>
      <c r="GN122" s="46"/>
      <c r="GO122" s="46"/>
      <c r="GP122" s="46"/>
      <c r="GQ122" s="46"/>
      <c r="GR122" s="46"/>
      <c r="GS122" s="46"/>
      <c r="GT122" s="46"/>
      <c r="GU122" s="46"/>
      <c r="GV122" s="46"/>
      <c r="GW122" s="46"/>
      <c r="GX122" s="46"/>
      <c r="GY122" s="46"/>
      <c r="GZ122" s="46"/>
      <c r="HA122" s="46"/>
      <c r="HB122" s="46"/>
      <c r="HC122" s="46"/>
      <c r="HD122" s="46"/>
      <c r="HE122" s="46"/>
      <c r="HF122" s="46"/>
      <c r="HG122" s="46"/>
      <c r="HH122" s="46"/>
      <c r="HI122" s="46"/>
      <c r="HJ122" s="46"/>
      <c r="HK122" s="46"/>
      <c r="HL122" s="46"/>
      <c r="HM122" s="46"/>
      <c r="HN122" s="46"/>
      <c r="HO122" s="46"/>
      <c r="HP122" s="46"/>
      <c r="HQ122" s="46"/>
      <c r="HR122" s="46"/>
      <c r="HS122" s="46"/>
      <c r="HT122" s="46"/>
      <c r="HU122" s="46"/>
      <c r="HV122" s="46"/>
      <c r="HW122" s="46"/>
      <c r="HX122" s="46"/>
      <c r="HY122" s="46"/>
      <c r="HZ122" s="46"/>
      <c r="IA122" s="46"/>
      <c r="IB122" s="46"/>
      <c r="IC122" s="46"/>
      <c r="ID122" s="46"/>
      <c r="IE122" s="46"/>
      <c r="IF122" s="46"/>
      <c r="IG122" s="46"/>
      <c r="IH122" s="46"/>
      <c r="II122" s="46"/>
      <c r="IJ122" s="46"/>
    </row>
    <row r="123" s="5" customFormat="1" ht="63" customHeight="1" spans="1:244">
      <c r="A123" s="22">
        <v>118</v>
      </c>
      <c r="B123" s="23" t="s">
        <v>17</v>
      </c>
      <c r="C123" s="26" t="s">
        <v>141</v>
      </c>
      <c r="D123" s="23" t="s">
        <v>142</v>
      </c>
      <c r="E123" s="23">
        <v>74.352</v>
      </c>
      <c r="F123" s="29">
        <v>44706</v>
      </c>
      <c r="G123" s="30">
        <v>44562</v>
      </c>
      <c r="H123" s="54">
        <v>44926</v>
      </c>
      <c r="I123" s="24">
        <f t="shared" si="6"/>
        <v>74.352</v>
      </c>
      <c r="J123" s="47"/>
      <c r="K123" s="47"/>
      <c r="L123" s="47"/>
      <c r="M123" s="31">
        <v>74.352</v>
      </c>
      <c r="N123" s="41">
        <f t="shared" si="8"/>
        <v>1</v>
      </c>
      <c r="O123" s="23" t="s">
        <v>20</v>
      </c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</row>
    <row r="124" ht="60" customHeight="1" spans="1:15">
      <c r="A124" s="56"/>
      <c r="B124" s="56"/>
      <c r="C124" s="56"/>
      <c r="D124" s="57"/>
      <c r="E124" s="58">
        <f>SUM(E6:E123)</f>
        <v>6886.30999999999</v>
      </c>
      <c r="F124" s="59"/>
      <c r="G124" s="59"/>
      <c r="H124" s="59"/>
      <c r="I124" s="58">
        <f>SUM(I6:I123)</f>
        <v>6886.30999999999</v>
      </c>
      <c r="J124" s="58">
        <f>SUM(J6:J123)</f>
        <v>1386</v>
      </c>
      <c r="K124" s="58">
        <f>SUM(K6:K123)</f>
        <v>2217</v>
      </c>
      <c r="L124" s="58">
        <f>SUM(L6:L123)</f>
        <v>1063.31</v>
      </c>
      <c r="M124" s="58">
        <f>SUM(M6:M123)</f>
        <v>2220</v>
      </c>
      <c r="N124" s="41">
        <f t="shared" si="8"/>
        <v>1</v>
      </c>
      <c r="O124" s="64"/>
    </row>
  </sheetData>
  <autoFilter ref="A5:IJ124">
    <extLst/>
  </autoFilter>
  <mergeCells count="12">
    <mergeCell ref="B2:O2"/>
    <mergeCell ref="B3:O3"/>
    <mergeCell ref="I4:M4"/>
    <mergeCell ref="B4:B5"/>
    <mergeCell ref="C4:C5"/>
    <mergeCell ref="D4:D5"/>
    <mergeCell ref="E4:E5"/>
    <mergeCell ref="F4:F5"/>
    <mergeCell ref="G4:G5"/>
    <mergeCell ref="H4:H5"/>
    <mergeCell ref="N4:N5"/>
    <mergeCell ref="O4:O5"/>
  </mergeCells>
  <conditionalFormatting sqref="O6">
    <cfRule type="expression" dxfId="0" priority="18">
      <formula>AND(COUNTIF($C$38,O6)+COUNTIF($C$6:$C$17,O6)&gt;1,NOT(ISBLANK(O6)))</formula>
    </cfRule>
  </conditionalFormatting>
  <conditionalFormatting sqref="O11">
    <cfRule type="expression" dxfId="0" priority="20">
      <formula>AND(COUNTIF($C$38,O11)+COUNTIF($C$6:$C$17,O11)&gt;1,NOT(ISBLANK(O11)))</formula>
    </cfRule>
  </conditionalFormatting>
  <conditionalFormatting sqref="O16">
    <cfRule type="expression" dxfId="0" priority="23">
      <formula>AND(COUNTIF($C$38,O16)+COUNTIF($C$6:$C$17,O16)&gt;1,NOT(ISBLANK(O16)))</formula>
    </cfRule>
  </conditionalFormatting>
  <conditionalFormatting sqref="O19">
    <cfRule type="expression" dxfId="0" priority="26">
      <formula>AND(COUNTIF($C$38,O19)+COUNTIF($C$6:$C$17,O19)&gt;1,NOT(ISBLANK(O19)))</formula>
    </cfRule>
  </conditionalFormatting>
  <conditionalFormatting sqref="O20">
    <cfRule type="expression" dxfId="0" priority="8">
      <formula>AND(COUNTIF($C$38,O20)+COUNTIF($C$6:$C$17,O20)&gt;1,NOT(ISBLANK(O20)))</formula>
    </cfRule>
  </conditionalFormatting>
  <conditionalFormatting sqref="O21">
    <cfRule type="expression" dxfId="0" priority="10">
      <formula>AND(COUNTIF($C$38,O21)+COUNTIF($C$6:$C$17,O21)&gt;1,NOT(ISBLANK(O21)))</formula>
    </cfRule>
  </conditionalFormatting>
  <conditionalFormatting sqref="O22">
    <cfRule type="expression" dxfId="0" priority="6">
      <formula>AND(COUNTIF($C$38,O22)+COUNTIF($C$6:$C$17,O22)&gt;1,NOT(ISBLANK(O22)))</formula>
    </cfRule>
  </conditionalFormatting>
  <conditionalFormatting sqref="O23">
    <cfRule type="expression" dxfId="0" priority="5">
      <formula>AND(COUNTIF($C$38,O23)+COUNTIF($C$6:$C$17,O23)&gt;1,NOT(ISBLANK(O23)))</formula>
    </cfRule>
  </conditionalFormatting>
  <conditionalFormatting sqref="O24">
    <cfRule type="expression" dxfId="0" priority="14">
      <formula>AND(COUNTIF($C$38,O24)+COUNTIF($C$6:$C$17,O24)&gt;1,NOT(ISBLANK(O24)))</formula>
    </cfRule>
  </conditionalFormatting>
  <conditionalFormatting sqref="O25">
    <cfRule type="expression" dxfId="0" priority="16">
      <formula>AND(COUNTIF($C$38,O25)+COUNTIF($C$6:$C$17,O25)&gt;1,NOT(ISBLANK(O25)))</formula>
    </cfRule>
  </conditionalFormatting>
  <conditionalFormatting sqref="O26">
    <cfRule type="expression" dxfId="0" priority="15">
      <formula>AND(COUNTIF($C$38,O26)+COUNTIF($C$6:$C$17,O26)&gt;1,NOT(ISBLANK(O26)))</formula>
    </cfRule>
  </conditionalFormatting>
  <conditionalFormatting sqref="O27">
    <cfRule type="expression" dxfId="0" priority="17">
      <formula>AND(COUNTIF($C$38,O27)+COUNTIF($C$6:$C$17,O27)&gt;1,NOT(ISBLANK(O27)))</formula>
    </cfRule>
  </conditionalFormatting>
  <conditionalFormatting sqref="O28">
    <cfRule type="expression" dxfId="0" priority="7">
      <formula>AND(COUNTIF($C$38,O28)+COUNTIF($C$6:$C$17,O28)&gt;1,NOT(ISBLANK(O28)))</formula>
    </cfRule>
  </conditionalFormatting>
  <conditionalFormatting sqref="J29:L29">
    <cfRule type="expression" dxfId="0" priority="40">
      <formula>AND(SUMPRODUCT(IFERROR(1*(($J$29:$L$29&amp;"x")=(J29&amp;"x")),0))&gt;1,NOT(ISBLANK(J29)))</formula>
    </cfRule>
  </conditionalFormatting>
  <conditionalFormatting sqref="M29">
    <cfRule type="expression" dxfId="0" priority="12">
      <formula>AND(SUMPRODUCT(IFERROR(1*(($M$29&amp;"x")=(M29&amp;"x")),0))&gt;1,NOT(ISBLANK(M29)))</formula>
    </cfRule>
  </conditionalFormatting>
  <conditionalFormatting sqref="O40">
    <cfRule type="expression" dxfId="0" priority="27">
      <formula>AND(COUNTIF($C$38,O40)+COUNTIF($C$6:$C$17,O40)&gt;1,NOT(ISBLANK(O40)))</formula>
    </cfRule>
  </conditionalFormatting>
  <conditionalFormatting sqref="O46">
    <cfRule type="expression" dxfId="0" priority="28">
      <formula>AND(COUNTIF($C$38,O46)+COUNTIF($C$6:$C$17,O46)&gt;1,NOT(ISBLANK(O46)))</formula>
    </cfRule>
  </conditionalFormatting>
  <conditionalFormatting sqref="O48">
    <cfRule type="expression" dxfId="0" priority="9">
      <formula>AND(COUNTIF($C$38,O48)+COUNTIF($C$6:$C$17,O48)&gt;1,NOT(ISBLANK(O48)))</formula>
    </cfRule>
  </conditionalFormatting>
  <conditionalFormatting sqref="O49">
    <cfRule type="expression" dxfId="0" priority="29">
      <formula>AND(COUNTIF($C$38,O49)+COUNTIF($C$6:$C$17,O49)&gt;1,NOT(ISBLANK(O49)))</formula>
    </cfRule>
  </conditionalFormatting>
  <conditionalFormatting sqref="O50">
    <cfRule type="expression" dxfId="0" priority="30">
      <formula>AND(COUNTIF($C$38,O50)+COUNTIF($C$6:$C$17,O50)&gt;1,NOT(ISBLANK(O50)))</formula>
    </cfRule>
  </conditionalFormatting>
  <conditionalFormatting sqref="O54">
    <cfRule type="expression" dxfId="0" priority="32">
      <formula>AND(COUNTIF($C$38,O54)+COUNTIF($C$6:$C$17,O54)&gt;1,NOT(ISBLANK(O54)))</formula>
    </cfRule>
  </conditionalFormatting>
  <conditionalFormatting sqref="O55">
    <cfRule type="expression" dxfId="0" priority="33">
      <formula>AND(COUNTIF($C$38,O55)+COUNTIF($C$6:$C$17,O55)&gt;1,NOT(ISBLANK(O55)))</formula>
    </cfRule>
  </conditionalFormatting>
  <conditionalFormatting sqref="O56">
    <cfRule type="expression" dxfId="0" priority="34">
      <formula>AND(COUNTIF($C$38,O56)+COUNTIF($C$6:$C$17,O56)&gt;1,NOT(ISBLANK(O56)))</formula>
    </cfRule>
  </conditionalFormatting>
  <conditionalFormatting sqref="O69">
    <cfRule type="expression" dxfId="0" priority="35">
      <formula>AND(COUNTIF($C$38,O69)+COUNTIF($C$6:$C$17,O69)&gt;1,NOT(ISBLANK(O69)))</formula>
    </cfRule>
  </conditionalFormatting>
  <conditionalFormatting sqref="O70">
    <cfRule type="expression" dxfId="0" priority="36">
      <formula>AND(COUNTIF($C$38,O70)+COUNTIF($C$6:$C$17,O70)&gt;1,NOT(ISBLANK(O70)))</formula>
    </cfRule>
  </conditionalFormatting>
  <conditionalFormatting sqref="O73">
    <cfRule type="expression" dxfId="0" priority="37">
      <formula>AND(COUNTIF($C$38,O73)+COUNTIF($C$6:$C$17,O73)&gt;1,NOT(ISBLANK(O73)))</formula>
    </cfRule>
  </conditionalFormatting>
  <conditionalFormatting sqref="O75">
    <cfRule type="expression" dxfId="0" priority="38">
      <formula>AND(COUNTIF($C$38,O75)+COUNTIF($C$6:$C$17,O75)&gt;1,NOT(ISBLANK(O75)))</formula>
    </cfRule>
  </conditionalFormatting>
  <conditionalFormatting sqref="O77">
    <cfRule type="expression" dxfId="0" priority="39">
      <formula>AND(COUNTIF($C$38,O77)+COUNTIF($C$6:$C$17,O77)&gt;1,NOT(ISBLANK(O77)))</formula>
    </cfRule>
  </conditionalFormatting>
  <conditionalFormatting sqref="O82">
    <cfRule type="expression" dxfId="0" priority="13">
      <formula>AND(COUNTIF($C$38,O82)+COUNTIF($C$6:$C$17,O82)&gt;1,NOT(ISBLANK(O82)))</formula>
    </cfRule>
  </conditionalFormatting>
  <conditionalFormatting sqref="O93">
    <cfRule type="expression" dxfId="0" priority="42">
      <formula>AND(COUNTIF($C$38,O93)+COUNTIF($C$6:$C$17,O93)&gt;1,NOT(ISBLANK(O93)))</formula>
    </cfRule>
  </conditionalFormatting>
  <conditionalFormatting sqref="O94">
    <cfRule type="expression" dxfId="0" priority="49">
      <formula>AND(COUNTIF($C$38,O94)+COUNTIF($C$6:$C$17,O94)&gt;1,NOT(ISBLANK(O94)))</formula>
    </cfRule>
  </conditionalFormatting>
  <conditionalFormatting sqref="O95">
    <cfRule type="expression" dxfId="0" priority="4">
      <formula>AND(COUNTIF($C$38,O95)+COUNTIF($C$6:$C$17,O95)&gt;1,NOT(ISBLANK(O95)))</formula>
    </cfRule>
  </conditionalFormatting>
  <conditionalFormatting sqref="O96">
    <cfRule type="expression" dxfId="0" priority="51">
      <formula>AND(COUNTIF($C$38,O96)+COUNTIF($C$6:$C$17,O96)&gt;1,NOT(ISBLANK(O96)))</formula>
    </cfRule>
  </conditionalFormatting>
  <conditionalFormatting sqref="O97">
    <cfRule type="expression" dxfId="0" priority="52">
      <formula>AND(COUNTIF($C$38,O97)+COUNTIF($C$6:$C$17,O97)&gt;1,NOT(ISBLANK(O97)))</formula>
    </cfRule>
  </conditionalFormatting>
  <conditionalFormatting sqref="C39:C51">
    <cfRule type="expression" dxfId="0" priority="53">
      <formula>AND(SUMPRODUCT(IFERROR(1*(($C$39:$C$51&amp;"x")=(C39&amp;"x")),0))&gt;1,NOT(ISBLANK(C39)))</formula>
    </cfRule>
  </conditionalFormatting>
  <conditionalFormatting sqref="O7:O8">
    <cfRule type="expression" dxfId="0" priority="54">
      <formula>AND(COUNTIF($C$38,O7)+COUNTIF($C$6:$C$17,O7)&gt;1,NOT(ISBLANK(O7)))</formula>
    </cfRule>
  </conditionalFormatting>
  <conditionalFormatting sqref="O9:O10">
    <cfRule type="expression" dxfId="0" priority="55">
      <formula>AND(COUNTIF($C$38,O9)+COUNTIF($C$6:$C$17,O9)&gt;1,NOT(ISBLANK(O9)))</formula>
    </cfRule>
  </conditionalFormatting>
  <conditionalFormatting sqref="O12:O15">
    <cfRule type="expression" dxfId="0" priority="56">
      <formula>AND(COUNTIF($C$38,O12)+COUNTIF($C$6:$C$17,O12)&gt;1,NOT(ISBLANK(O12)))</formula>
    </cfRule>
  </conditionalFormatting>
  <conditionalFormatting sqref="O17:O18">
    <cfRule type="expression" dxfId="0" priority="57">
      <formula>AND(COUNTIF($C$38,O17)+COUNTIF($C$6:$C$17,O17)&gt;1,NOT(ISBLANK(O17)))</formula>
    </cfRule>
  </conditionalFormatting>
  <conditionalFormatting sqref="O30:O37">
    <cfRule type="expression" dxfId="0" priority="1">
      <formula>AND(COUNTIF($C$38,O30)+COUNTIF($C$6:$C$17,O30)&gt;1,NOT(ISBLANK(O30)))</formula>
    </cfRule>
  </conditionalFormatting>
  <conditionalFormatting sqref="O38:O39">
    <cfRule type="expression" dxfId="0" priority="58">
      <formula>AND(COUNTIF($C$38,O38)+COUNTIF($C$6:$C$17,O38)&gt;1,NOT(ISBLANK(O38)))</formula>
    </cfRule>
  </conditionalFormatting>
  <conditionalFormatting sqref="O42:O44">
    <cfRule type="expression" dxfId="0" priority="59">
      <formula>AND(COUNTIF($C$38,O42)+COUNTIF($C$6:$C$17,O42)&gt;1,NOT(ISBLANK(O42)))</formula>
    </cfRule>
  </conditionalFormatting>
  <conditionalFormatting sqref="O51:O53">
    <cfRule type="expression" dxfId="0" priority="11">
      <formula>AND(COUNTIF($C$38,O51)+COUNTIF($C$6:$C$17,O51)&gt;1,NOT(ISBLANK(O51)))</formula>
    </cfRule>
  </conditionalFormatting>
  <conditionalFormatting sqref="O57:O60">
    <cfRule type="expression" dxfId="0" priority="60">
      <formula>AND(COUNTIF($C$38,O57)+COUNTIF($C$6:$C$17,O57)&gt;1,NOT(ISBLANK(O57)))</formula>
    </cfRule>
  </conditionalFormatting>
  <conditionalFormatting sqref="O79:O81">
    <cfRule type="expression" dxfId="0" priority="61">
      <formula>AND(COUNTIF($C$38,O79)+COUNTIF($C$6:$C$17,O79)&gt;1,NOT(ISBLANK(O79)))</formula>
    </cfRule>
  </conditionalFormatting>
  <conditionalFormatting sqref="O85:O88">
    <cfRule type="expression" dxfId="0" priority="62">
      <formula>AND(COUNTIF($C$38,O85)+COUNTIF($C$6:$C$17,O85)&gt;1,NOT(ISBLANK(O85)))</formula>
    </cfRule>
  </conditionalFormatting>
  <conditionalFormatting sqref="O98:O115">
    <cfRule type="expression" dxfId="0" priority="2">
      <formula>AND(COUNTIF($C$38,O98)+COUNTIF($C$6:$C$17,O98)&gt;1,NOT(ISBLANK(O98)))</formula>
    </cfRule>
  </conditionalFormatting>
  <conditionalFormatting sqref="C6:C17 C38">
    <cfRule type="expression" dxfId="0" priority="64">
      <formula>AND(COUNTIF($C$38,C6)+COUNTIF($C$6:$C$17,C6)&gt;1,NOT(ISBLANK(C6)))</formula>
    </cfRule>
  </conditionalFormatting>
  <conditionalFormatting sqref="O41 O45 O47 O61:O68 O71:O72 O74 O76 O78 O89:O92 O116:O123 O83:O84 O29">
    <cfRule type="expression" dxfId="0" priority="65">
      <formula>AND(COUNTIF($C$38,O29)+COUNTIF($C$6:$C$17,O29)&gt;1,NOT(ISBLANK(O29)))</formula>
    </cfRule>
  </conditionalFormatting>
  <pageMargins left="0.751389" right="0.751389" top="0.708333" bottom="0.314583" header="0.5" footer="0.5"/>
  <pageSetup paperSize="9" scale="48" fitToHeight="0" pageOrder="overThenDown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17"/>
  <sheetViews>
    <sheetView workbookViewId="0">
      <selection activeCell="M19" sqref="M19"/>
    </sheetView>
  </sheetViews>
  <sheetFormatPr defaultColWidth="9" defaultRowHeight="13.5" outlineLevelCol="7"/>
  <cols>
    <col min="8" max="8" width="17.375" customWidth="1"/>
  </cols>
  <sheetData>
    <row r="17" spans="8:8">
      <c r="H17" s="1"/>
    </row>
  </sheetData>
  <pageMargins left="0.75" right="0.75" top="1" bottom="1" header="0.5" footer="0.5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2021-12-23T16:27:00Z</dcterms:created>
  <dcterms:modified xsi:type="dcterms:W3CDTF">2023-01-05T07:32:05Z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57CF1304E7C14E93AC887CFC24A04E8C</vt:lpwstr>
  </property>
  <property fmtid="{D5CDD505-2E9C-101B-9397-08002B2CF9AE}" pid="3" name="KSOProductBuildVer">
    <vt:lpwstr>2052-11.1.0.12980</vt:lpwstr>
  </property>
</Properties>
</file>